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cuments\rc calbayog 2020-2021\"/>
    </mc:Choice>
  </mc:AlternateContent>
  <xr:revisionPtr revIDLastSave="0" documentId="13_ncr:1_{A89BB89C-CE4F-4070-89C7-2EFD51DFDAD5}" xr6:coauthVersionLast="45" xr6:coauthVersionMax="45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Sheet1" sheetId="8" r:id="rId3"/>
    <sheet name="RI President Citation" sheetId="7" state="hidden" r:id="rId4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8" i="5"/>
  <c r="H47" i="5"/>
  <c r="H49" i="5"/>
  <c r="H50" i="5"/>
  <c r="H52" i="5"/>
  <c r="H55" i="5"/>
  <c r="F53" i="5"/>
  <c r="F51" i="5"/>
  <c r="F48" i="5"/>
  <c r="F47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D8485D66-E3EA-471D-B66A-2FEC34BE8DE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A67FE2D0-37D1-4836-871F-FCA30921159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273291D0-7346-4F3F-95A7-B9BB0F2DF2E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15F995DC-BD35-48AA-964A-8B4D3B7FDA7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813B3089-EA37-4D26-8C3C-7687DCA3D55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<sst xmlns="http://schemas.openxmlformats.org/spreadsheetml/2006/main" count="288" uniqueCount="169">
  <si>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</si>
  <si>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</si>
  <si>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</si>
  <si>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</si>
  <si>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</si>
  <si>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</si>
  <si>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</si>
  <si>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</si>
  <si>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</si>
  <si>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</si>
  <si>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</si>
  <si>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</si>
  <si>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</si>
  <si>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</si>
  <si>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</si>
  <si>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</si>
  <si>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</si>
  <si>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</si>
  <si>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</si>
  <si>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</si>
  <si>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</si>
  <si>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</si>
  <si>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</si>
  <si>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</si>
  <si>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</si>
  <si>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</si>
  <si>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</si>
  <si>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</si>
  <si>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</si>
  <si>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</si>
  <si>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</si>
  <si>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</si>
  <si>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</si>
  <si>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</si>
  <si>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</si>
  <si>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</si>
  <si>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</si>
  <si>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</si>
  <si>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</si>
  <si>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</si>
  <si>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</si>
  <si>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</si>
  <si>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</si>
  <si>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</si>
  <si>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</si>
  <si>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</si>
  <si>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</si>
  <si>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</si>
  <si>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</si>
  <si>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</si>
  <si>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</si>
  <si>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</si>
  <si>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</si>
  <si>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</si>
  <si>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</si>
  <si>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</si>
  <si>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</si>
  <si>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</si>
  <si>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</si>
  <si>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</si>
  <si>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</si>
  <si>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</si>
  <si>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</si>
  <si>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</si>
  <si>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</si>
  <si>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</si>
  <si>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</si>
  <si>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</si>
  <si>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</si>
  <si>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</si>
  <si>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</si>
  <si>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</si>
  <si>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</si>
  <si>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</si>
  <si>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</si>
  <si>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</si>
  <si>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</si>
  <si>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</si>
  <si>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</si>
  <si>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</si>
  <si>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</si>
  <si>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</si>
  <si>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</si>
  <si>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</si>
  <si>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</si>
  <si>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</si>
  <si>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</si>
  <si>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</si>
  <si>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</si>
  <si>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</si>
  <si>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</si>
  <si>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</si>
  <si>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</si>
  <si>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</si>
  <si>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</si>
  <si>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</si>
  <si>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</si>
  <si>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</si>
  <si>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</si>
  <si>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</si>
  <si>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</si>
  <si>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</si>
  <si>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</si>
  <si>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</si>
  <si>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</si>
  <si>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</si>
  <si>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</si>
  <si>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</si>
  <si>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</si>
  <si>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</si>
  <si>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</si>
  <si>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</si>
  <si>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</si>
  <si>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</si>
  <si>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</si>
  <si>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</si>
  <si>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</si>
  <si>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</si>
  <si>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</si>
  <si>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</si>
  <si>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</si>
  <si>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</si>
  <si>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</si>
  <si>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</si>
  <si>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</si>
  <si>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</si>
  <si>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</si>
  <si>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</si>
  <si>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</si>
  <si>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</si>
  <si>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</si>
  <si>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</si>
  <si>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</si>
  <si>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</si>
  <si>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</si>
  <si>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</si>
  <si>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</si>
  <si>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Calbayog</t>
  </si>
  <si>
    <t>Irene P. Obong</t>
  </si>
  <si>
    <t>Vivian Jumadao</t>
  </si>
  <si>
    <t>Ronaldo M. Obong</t>
  </si>
  <si>
    <t>via Zoom</t>
  </si>
  <si>
    <t>Fundraising Initiative: Rotary Service Partners</t>
  </si>
  <si>
    <t>Calbayog community</t>
  </si>
  <si>
    <t>December 08, 2020</t>
  </si>
  <si>
    <t>Brgy San Joaquin, Calbayog City</t>
  </si>
  <si>
    <t>November 07, 2020</t>
  </si>
  <si>
    <t>Brgy Tomaliguez, Calbayog City</t>
  </si>
  <si>
    <t>November 13, 2020</t>
  </si>
  <si>
    <t>San Rafael Memorial School of Fisheries</t>
  </si>
  <si>
    <t>November 14, 2020</t>
  </si>
  <si>
    <t>November 23, 2020</t>
  </si>
  <si>
    <t>November 26-27, 2020</t>
  </si>
  <si>
    <t>Brgy Manguinoo, Calbayog City</t>
  </si>
  <si>
    <t>November 27, 2020</t>
  </si>
  <si>
    <t>November 16, 2020</t>
  </si>
  <si>
    <t>November 01-30, 2020</t>
  </si>
  <si>
    <t>Calbayog City</t>
  </si>
  <si>
    <t>Mangrove Planting</t>
  </si>
  <si>
    <t>Project WASH: Turnover of Portable Water Tanks</t>
  </si>
  <si>
    <t>Turnover of Digitized Learning Materials</t>
  </si>
  <si>
    <t>60 schools</t>
  </si>
  <si>
    <t>Donation to Typhoon Rolly and Ulysses</t>
  </si>
  <si>
    <t>Bicol and Cagayan Regions</t>
  </si>
  <si>
    <t>Awareness &amp; Advocacy Campaign:Enhancing Resilience in the Workplace for Frontliners</t>
  </si>
  <si>
    <t>frontliners</t>
  </si>
  <si>
    <t>Business Development Planning &amp; Financial Literacy Seminar-Workshop</t>
  </si>
  <si>
    <t>Donation of gasulets and face shields</t>
  </si>
  <si>
    <t>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</si>
</sst>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8" zoomScaleNormal="100" zoomScaleSheetLayoutView="100" workbookViewId="0">
      <selection activeCell="P22" sqref="P2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44105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137</v>
      </c>
      <c r="B6" s="200"/>
      <c r="C6" s="201"/>
      <c r="D6" s="201"/>
      <c r="E6" s="201"/>
      <c r="F6" s="201"/>
      <c r="G6" s="201"/>
      <c r="H6" s="27" t="s">
        <v>136</v>
      </c>
      <c r="I6" s="202" t="s">
        <v>139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144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 t="s">
        <v>150</v>
      </c>
      <c r="C11" s="152"/>
      <c r="D11" s="159">
        <v>10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141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 t="s">
        <v>154</v>
      </c>
      <c r="C16" s="84"/>
      <c r="D16" s="172"/>
      <c r="E16" s="173"/>
      <c r="F16" s="78"/>
      <c r="G16" s="79"/>
      <c r="H16" s="80">
        <v>7</v>
      </c>
      <c r="I16" s="204"/>
      <c r="J16" s="91"/>
      <c r="K16" s="92"/>
      <c r="L16" s="93"/>
      <c r="M16" s="67"/>
      <c r="N16" s="67"/>
      <c r="O16" s="68"/>
      <c r="P16" s="44" t="s">
        <v>141</v>
      </c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 t="s">
        <v>146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7</v>
      </c>
      <c r="M19" s="80"/>
      <c r="N19" s="81"/>
      <c r="O19" s="82"/>
      <c r="P19" s="44" t="s">
        <v>145</v>
      </c>
    </row>
    <row r="20" spans="1:16" s="35" customFormat="1" ht="12" customHeight="1" thickTop="1" thickBot="1">
      <c r="A20" s="87"/>
      <c r="B20" s="83" t="s">
        <v>146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7</v>
      </c>
      <c r="M20" s="80"/>
      <c r="N20" s="81"/>
      <c r="O20" s="82"/>
      <c r="P20" s="44" t="s">
        <v>147</v>
      </c>
    </row>
    <row r="21" spans="1:16" s="35" customFormat="1" ht="12" customHeight="1" thickTop="1" thickBot="1">
      <c r="A21" s="87"/>
      <c r="B21" s="83" t="s">
        <v>148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6</v>
      </c>
      <c r="M21" s="80"/>
      <c r="N21" s="81"/>
      <c r="O21" s="82"/>
      <c r="P21" s="44" t="s">
        <v>149</v>
      </c>
    </row>
    <row r="22" spans="1:16" s="35" customFormat="1" ht="12" customHeight="1" thickTop="1" thickBot="1">
      <c r="A22" s="87"/>
      <c r="B22" s="83" t="s">
        <v>155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55</v>
      </c>
      <c r="M22" s="80"/>
      <c r="N22" s="81"/>
      <c r="O22" s="82"/>
      <c r="P22" s="44" t="s">
        <v>157</v>
      </c>
    </row>
    <row r="23" spans="1:16" s="35" customFormat="1" ht="12" customHeight="1" thickTop="1" thickBot="1">
      <c r="A23" s="87"/>
      <c r="B23" s="83" t="s">
        <v>151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25</v>
      </c>
      <c r="M23" s="80"/>
      <c r="N23" s="81"/>
      <c r="O23" s="82"/>
      <c r="P23" s="44" t="s">
        <v>141</v>
      </c>
    </row>
    <row r="24" spans="1:16" s="35" customFormat="1" ht="12" customHeight="1" thickTop="1" thickBot="1">
      <c r="A24" s="87"/>
      <c r="B24" s="83" t="s">
        <v>152</v>
      </c>
      <c r="C24" s="84"/>
      <c r="D24" s="85"/>
      <c r="E24" s="67"/>
      <c r="F24" s="67"/>
      <c r="G24" s="67"/>
      <c r="H24" s="67"/>
      <c r="I24" s="67"/>
      <c r="J24" s="67"/>
      <c r="K24" s="81"/>
      <c r="L24" s="80">
        <v>10</v>
      </c>
      <c r="M24" s="80"/>
      <c r="N24" s="81"/>
      <c r="O24" s="82"/>
      <c r="P24" s="44" t="s">
        <v>153</v>
      </c>
    </row>
    <row r="25" spans="1:16" s="35" customFormat="1" ht="12" customHeight="1" thickTop="1" thickBot="1">
      <c r="A25" s="87"/>
      <c r="B25" s="83" t="s">
        <v>154</v>
      </c>
      <c r="C25" s="84"/>
      <c r="D25" s="85"/>
      <c r="E25" s="67"/>
      <c r="F25" s="67"/>
      <c r="G25" s="67"/>
      <c r="H25" s="67"/>
      <c r="I25" s="67"/>
      <c r="J25" s="67"/>
      <c r="K25" s="81"/>
      <c r="L25" s="80">
        <v>10</v>
      </c>
      <c r="M25" s="80"/>
      <c r="N25" s="81"/>
      <c r="O25" s="82"/>
      <c r="P25" s="44" t="s">
        <v>153</v>
      </c>
    </row>
    <row r="26" spans="1:16" s="35" customFormat="1" ht="12" customHeight="1" thickTop="1" thickBot="1">
      <c r="A26" s="87"/>
      <c r="B26" s="83" t="s">
        <v>156</v>
      </c>
      <c r="C26" s="84"/>
      <c r="D26" s="85"/>
      <c r="E26" s="67"/>
      <c r="F26" s="67"/>
      <c r="G26" s="67"/>
      <c r="H26" s="67"/>
      <c r="I26" s="67"/>
      <c r="J26" s="67"/>
      <c r="K26" s="81"/>
      <c r="L26" s="80">
        <v>15</v>
      </c>
      <c r="M26" s="80"/>
      <c r="N26" s="81"/>
      <c r="O26" s="82"/>
      <c r="P26" s="44" t="s">
        <v>157</v>
      </c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55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55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Irene P. Obong</v>
      </c>
      <c r="B52" s="144"/>
      <c r="C52" s="145"/>
      <c r="D52" s="145"/>
      <c r="E52" s="145"/>
      <c r="F52" s="145"/>
      <c r="G52" s="145" t="str">
        <f>I6</f>
        <v>Vivian Jumadao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B45" zoomScale="200" zoomScaleNormal="200" workbookViewId="0">
      <selection activeCell="C11" sqref="C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Calbayog</v>
      </c>
      <c r="B3" s="256"/>
      <c r="C3" s="256"/>
      <c r="D3" s="256"/>
      <c r="E3" s="256"/>
      <c r="F3" s="256" t="str">
        <f>'Summary of Activities'!I6</f>
        <v>Vivian Jumadao</v>
      </c>
      <c r="G3" s="256"/>
      <c r="H3" s="256"/>
      <c r="I3" s="256"/>
      <c r="J3" s="256"/>
      <c r="K3" s="256"/>
      <c r="L3" s="256" t="str">
        <f>'Summary of Activities'!N6</f>
        <v>Irene P. Obong</v>
      </c>
      <c r="M3" s="256"/>
      <c r="N3" s="256"/>
      <c r="O3" s="256"/>
      <c r="P3" s="256"/>
      <c r="Q3" s="256"/>
      <c r="R3" s="256" t="str">
        <f>'Summary of Activities'!H6</f>
        <v>3-A</v>
      </c>
      <c r="S3" s="256"/>
      <c r="T3" s="297">
        <f>'Summary of Activities'!K2</f>
        <v>44105</v>
      </c>
      <c r="U3" s="297"/>
      <c r="V3" s="297"/>
      <c r="W3" s="297"/>
      <c r="X3" s="298" t="str">
        <f>'Summary of Activities'!O8</f>
        <v>December 08, 2020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 t="str">
        <f>'Summary of Activities'!B19</f>
        <v>November 07, 2020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>
        <v>1000</v>
      </c>
      <c r="V6" s="47">
        <v>350</v>
      </c>
      <c r="W6" s="50">
        <v>12000</v>
      </c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158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147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 t="str">
        <f>'Summary of Activities'!B20</f>
        <v>November 07, 2020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>
        <v>5000</v>
      </c>
      <c r="S11" s="47">
        <v>700</v>
      </c>
      <c r="T11" s="50">
        <v>15000</v>
      </c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159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145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 t="str">
        <f>'Summary of Activities'!B21</f>
        <v>November 13, 2020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>
        <v>600</v>
      </c>
      <c r="G16" s="47">
        <v>450</v>
      </c>
      <c r="H16" s="50">
        <v>75000</v>
      </c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160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161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 t="str">
        <f>'Summary of Activities'!B22</f>
        <v>November 16, 2020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>
        <v>500</v>
      </c>
      <c r="P21" s="47">
        <v>55</v>
      </c>
      <c r="Q21" s="48">
        <v>60000</v>
      </c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162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163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 t="str">
        <f>'Summary of Activities'!B23</f>
        <v>November 23, 2020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>
        <v>156</v>
      </c>
      <c r="P26" s="47">
        <v>200</v>
      </c>
      <c r="Q26" s="48">
        <v>5000</v>
      </c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 t="s">
        <v>164</v>
      </c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 t="s">
        <v>165</v>
      </c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 t="str">
        <f>'Summary of Activities'!B24</f>
        <v>November 26-27, 2020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>
        <v>47</v>
      </c>
      <c r="J31" s="47">
        <v>1128</v>
      </c>
      <c r="K31" s="48">
        <v>50000</v>
      </c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 t="s">
        <v>166</v>
      </c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 t="s">
        <v>153</v>
      </c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 t="str">
        <f>'Summary of Activities'!B25</f>
        <v>November 27, 2020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>
        <v>47</v>
      </c>
      <c r="J36" s="47">
        <v>566</v>
      </c>
      <c r="K36" s="48">
        <v>6000</v>
      </c>
      <c r="L36" s="49"/>
      <c r="M36" s="47"/>
      <c r="N36" s="50"/>
      <c r="O36" s="46">
        <v>47</v>
      </c>
      <c r="P36" s="47">
        <v>566</v>
      </c>
      <c r="Q36" s="48">
        <v>6000</v>
      </c>
      <c r="R36" s="49"/>
      <c r="S36" s="47"/>
      <c r="T36" s="50"/>
      <c r="U36" s="49"/>
      <c r="V36" s="47"/>
      <c r="W36" s="50"/>
      <c r="X36" s="52" t="s">
        <v>168</v>
      </c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 t="s">
        <v>167</v>
      </c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 t="s">
        <v>153</v>
      </c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 t="str">
        <f>'Summary of Activities'!B26</f>
        <v>November 01-30, 2020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>
        <v>500</v>
      </c>
      <c r="J41" s="47">
        <v>3200</v>
      </c>
      <c r="K41" s="48">
        <v>57000</v>
      </c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 t="s">
        <v>142</v>
      </c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 t="s">
        <v>143</v>
      </c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600</v>
      </c>
      <c r="G48" s="206"/>
      <c r="H48" s="205">
        <f>G6+G11+G16+G21+G26+G31+G36+G41</f>
        <v>450</v>
      </c>
      <c r="I48" s="206"/>
      <c r="J48" s="211">
        <f>H6+H11+H16+H21+H26+H31+H36+H41</f>
        <v>75000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594</v>
      </c>
      <c r="G49" s="206"/>
      <c r="H49" s="205">
        <f>J6+J11+J16+J21+J26+J31+J36+J41</f>
        <v>4894</v>
      </c>
      <c r="I49" s="206"/>
      <c r="J49" s="211">
        <f>K6+K11+K16+K21+K26+K31+K36+K41</f>
        <v>113000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703</v>
      </c>
      <c r="G51" s="206"/>
      <c r="H51" s="205">
        <f>P6+P11+P16+P21+P26+P31+P36+P41</f>
        <v>821</v>
      </c>
      <c r="I51" s="206"/>
      <c r="J51" s="211">
        <f>Q6+Q11+Q16+Q21+Q26+Q31+Q36+Q41</f>
        <v>71000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5000</v>
      </c>
      <c r="G52" s="206"/>
      <c r="H52" s="205">
        <f>S6+S11+S16+S21+S26+S31+S36+S41</f>
        <v>700</v>
      </c>
      <c r="I52" s="206"/>
      <c r="J52" s="211">
        <f>T6+T11+T16+T21+T26+T31+T36+T41</f>
        <v>15000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1000</v>
      </c>
      <c r="G53" s="296"/>
      <c r="H53" s="295">
        <f>V6+V11+V16+V21+V26+V31+V36+V41</f>
        <v>350</v>
      </c>
      <c r="I53" s="296"/>
      <c r="J53" s="211">
        <f>W6+W11+W16+W21+W26+W31+W36+W41</f>
        <v>12000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7897</v>
      </c>
      <c r="G55" s="237"/>
      <c r="H55" s="236">
        <f>SUM(H47:I53)</f>
        <v>7215</v>
      </c>
      <c r="I55" s="237"/>
      <c r="J55" s="233">
        <f>SUM(J47:L53)</f>
        <v>286000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2F65-CAC0-4F3C-9E4F-38F8EE51097B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Sheet1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2020-12-08T15:53:27Z</dcterms:modified>
</cp:coreProperties>
</file>