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54" s="1"/>
  <c r="H48"/>
  <c r="H49"/>
  <c r="H50"/>
  <c r="H51"/>
  <c r="H52"/>
  <c r="F47"/>
  <c r="F48"/>
  <c r="F49"/>
  <c r="F54" s="1"/>
  <c r="F50"/>
  <c r="F51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<sst xmlns="http://schemas.openxmlformats.org/spreadsheetml/2006/main" count="247" uniqueCount="142">
  <si>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</si>
  <si>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</si>
  <si>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</si>
  <si>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</si>
  <si>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</si>
  <si>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</si>
  <si>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</si>
  <si>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</si>
  <si>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</si>
  <si>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</si>
  <si>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</si>
  <si>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</si>
  <si>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</si>
  <si>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</si>
  <si>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</si>
  <si>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</si>
  <si>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</si>
  <si>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</si>
  <si>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</si>
  <si>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</si>
  <si>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</si>
  <si>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</si>
  <si>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</si>
  <si>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</si>
  <si>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</si>
  <si>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</si>
  <si>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</si>
  <si>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</si>
  <si>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</si>
  <si>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</si>
  <si>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</si>
  <si>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</si>
  <si>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</si>
  <si>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</si>
  <si>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</si>
  <si>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</si>
  <si>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</si>
  <si>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</si>
  <si>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</si>
  <si>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</si>
  <si>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</si>
  <si>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</si>
  <si>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</si>
  <si>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</si>
  <si>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</si>
  <si>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</si>
  <si>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</si>
  <si>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</si>
  <si>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</si>
  <si>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</si>
  <si>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</si>
  <si>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</si>
  <si>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</si>
  <si>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</si>
  <si>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</si>
  <si>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</si>
  <si>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</si>
  <si>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</si>
  <si>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</si>
  <si>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</si>
  <si>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</si>
  <si>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</si>
  <si>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</si>
  <si>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</si>
  <si>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</si>
  <si>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</si>
  <si>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</si>
  <si>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</si>
  <si>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</si>
  <si>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</si>
  <si>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</si>
  <si>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</si>
  <si>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</si>
  <si>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</si>
  <si>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</si>
  <si>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</si>
  <si>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</si>
  <si>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</si>
  <si>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</si>
  <si>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</si>
  <si>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</si>
  <si>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</si>
  <si>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</si>
  <si>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</si>
  <si>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</si>
  <si>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</si>
  <si>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</si>
  <si>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</si>
  <si>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</si>
  <si>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</si>
  <si>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</si>
  <si>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</si>
  <si>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</si>
  <si>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</si>
  <si>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</si>
  <si>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</si>
  <si>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</si>
  <si>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</si>
  <si>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</si>
  <si>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</si>
  <si>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</si>
  <si>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</si>
  <si>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</si>
  <si>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</si>
  <si>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</si>
  <si>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</si>
  <si>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</si>
  <si>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</si>
  <si>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</si>
  <si>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</si>
  <si>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</si>
  <si>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</si>
  <si>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</si>
  <si>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</si>
  <si>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</si>
  <si>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</si>
  <si>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</si>
  <si>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</si>
  <si>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</si>
  <si>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</si>
  <si>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</si>
  <si>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</si>
  <si>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</si>
  <si>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</si>
  <si>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</si>
  <si>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</si>
  <si>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</si>
  <si>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</si>
  <si>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</si>
  <si>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</si>
  <si>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</si>
  <si>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</si>
  <si>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</si>
  <si>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</si>
  <si>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</si>
  <si>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Dumaguete</t>
  </si>
  <si>
    <t>3-D</t>
  </si>
  <si>
    <t>Swyline de Jesus</t>
  </si>
  <si>
    <t>Rico Ligutom</t>
  </si>
  <si>
    <t>Ang Tay Restaurant</t>
  </si>
  <si>
    <t>Sy Beach House</t>
  </si>
  <si>
    <t>AG Jun Lazaro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</si>
</sst>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8" zoomScale="200" zoomScaleNormal="200" zoomScalePageLayoutView="200" workbookViewId="0">
      <selection activeCell="I6" sqref="I6:M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43709</v>
      </c>
      <c r="L2" s="172"/>
      <c r="M2" s="172"/>
      <c r="N2" s="29"/>
      <c r="O2" s="29"/>
      <c r="P2" s="29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1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0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54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2"/>
      <c r="P7" s="32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>
        <v>43745</v>
      </c>
      <c r="P8" s="181"/>
    </row>
    <row r="9" spans="1:16" s="33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4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5" customFormat="1" ht="12" customHeight="1" thickBot="1">
      <c r="A11" s="84"/>
      <c r="B11" s="148">
        <v>43714</v>
      </c>
      <c r="C11" s="149"/>
      <c r="D11" s="155">
        <v>16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3" t="s">
        <v>139</v>
      </c>
    </row>
    <row r="12" spans="1:16" s="35" customFormat="1" ht="12" customHeight="1" thickTop="1" thickBot="1">
      <c r="A12" s="84"/>
      <c r="B12" s="80">
        <v>43721</v>
      </c>
      <c r="C12" s="81"/>
      <c r="D12" s="91">
        <v>18</v>
      </c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4" t="s">
        <v>139</v>
      </c>
    </row>
    <row r="13" spans="1:16" s="35" customFormat="1" ht="12" customHeight="1" thickTop="1" thickBot="1">
      <c r="A13" s="84"/>
      <c r="B13" s="80">
        <v>43728</v>
      </c>
      <c r="C13" s="81"/>
      <c r="D13" s="91">
        <v>18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4" t="s">
        <v>139</v>
      </c>
    </row>
    <row r="14" spans="1:16" s="35" customFormat="1" ht="12" customHeight="1" thickTop="1" thickBot="1">
      <c r="A14" s="84"/>
      <c r="B14" s="80">
        <v>43735</v>
      </c>
      <c r="C14" s="81"/>
      <c r="D14" s="91">
        <v>10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4" t="s">
        <v>139</v>
      </c>
    </row>
    <row r="15" spans="1:16" s="35" customFormat="1" ht="12" customHeight="1" thickTop="1" thickBot="1">
      <c r="A15" s="84"/>
      <c r="B15" s="80">
        <v>43725</v>
      </c>
      <c r="C15" s="81"/>
      <c r="D15" s="182"/>
      <c r="E15" s="183"/>
      <c r="F15" s="184">
        <v>8</v>
      </c>
      <c r="G15" s="77"/>
      <c r="H15" s="92"/>
      <c r="I15" s="185"/>
      <c r="J15" s="78"/>
      <c r="K15" s="180"/>
      <c r="L15" s="90"/>
      <c r="M15" s="64"/>
      <c r="N15" s="64"/>
      <c r="O15" s="65"/>
      <c r="P15" s="44" t="s">
        <v>139</v>
      </c>
    </row>
    <row r="16" spans="1:16" s="35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4"/>
    </row>
    <row r="17" spans="1:16" s="35" customFormat="1" ht="12" customHeight="1" thickTop="1" thickBot="1">
      <c r="A17" s="84"/>
      <c r="B17" s="80">
        <v>43715</v>
      </c>
      <c r="C17" s="81"/>
      <c r="D17" s="167"/>
      <c r="E17" s="168"/>
      <c r="F17" s="168"/>
      <c r="G17" s="168"/>
      <c r="H17" s="75"/>
      <c r="I17" s="76"/>
      <c r="J17" s="77">
        <v>30</v>
      </c>
      <c r="K17" s="77"/>
      <c r="L17" s="180"/>
      <c r="M17" s="64"/>
      <c r="N17" s="64"/>
      <c r="O17" s="65"/>
      <c r="P17" s="44" t="s">
        <v>140</v>
      </c>
    </row>
    <row r="18" spans="1:16" s="35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4"/>
    </row>
    <row r="19" spans="1:16" s="35" customFormat="1" ht="12" customHeight="1" thickTop="1" thickBot="1">
      <c r="A19" s="84"/>
      <c r="B19" s="80"/>
      <c r="C19" s="81"/>
      <c r="D19" s="82"/>
      <c r="E19" s="64"/>
      <c r="F19" s="64"/>
      <c r="G19" s="64"/>
      <c r="H19" s="64"/>
      <c r="I19" s="64"/>
      <c r="J19" s="75"/>
      <c r="K19" s="76"/>
      <c r="L19" s="77"/>
      <c r="M19" s="77"/>
      <c r="N19" s="78"/>
      <c r="O19" s="79"/>
      <c r="P19" s="44"/>
    </row>
    <row r="20" spans="1:16" s="35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4"/>
    </row>
    <row r="21" spans="1:16" s="35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4"/>
    </row>
    <row r="22" spans="1:16" s="35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4"/>
    </row>
    <row r="23" spans="1:16" s="35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4"/>
    </row>
    <row r="24" spans="1:16" s="35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4"/>
    </row>
    <row r="25" spans="1:16" s="35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4"/>
    </row>
    <row r="26" spans="1:16" s="35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4"/>
    </row>
    <row r="27" spans="1:16" s="35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5"/>
    </row>
    <row r="28" spans="1:16" s="34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32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6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6">
        <f>H31+H32-H33</f>
        <v>32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8" customFormat="1" ht="12.75" customHeight="1">
      <c r="A37" s="37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8" customFormat="1" ht="12.75" customHeight="1">
      <c r="A38" s="39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8" customFormat="1" ht="12.75" customHeight="1">
      <c r="A39" s="39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8" customFormat="1" ht="12.75" customHeight="1">
      <c r="A40" s="40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1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6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Rico Ligutom</v>
      </c>
      <c r="B52" s="141"/>
      <c r="C52" s="142"/>
      <c r="D52" s="142"/>
      <c r="E52" s="142"/>
      <c r="F52" s="142"/>
      <c r="G52" s="142" t="str">
        <f>I6</f>
        <v>Swyline de Jesus</v>
      </c>
      <c r="H52" s="142"/>
      <c r="I52" s="142"/>
      <c r="J52" s="142"/>
      <c r="K52" s="142"/>
      <c r="L52" s="142"/>
      <c r="M52" s="143" t="s">
        <v>141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1" customFormat="1" ht="11.1" customHeight="1">
      <c r="A57" s="42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1" customFormat="1" ht="11.1" customHeight="1">
      <c r="A58" s="42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1" customFormat="1" ht="11.1" customHeight="1">
      <c r="A61" s="42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B1" zoomScale="200" zoomScaleNormal="200" zoomScalePageLayoutView="200" workbookViewId="0">
      <selection activeCell="U40" sqref="U40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Dumaguete</v>
      </c>
      <c r="B3" s="200"/>
      <c r="C3" s="200"/>
      <c r="D3" s="200"/>
      <c r="E3" s="200"/>
      <c r="F3" s="200" t="str">
        <f>'Summary of Activities'!I6</f>
        <v>Swyline de Jesus</v>
      </c>
      <c r="G3" s="200"/>
      <c r="H3" s="200"/>
      <c r="I3" s="200"/>
      <c r="J3" s="200"/>
      <c r="K3" s="200"/>
      <c r="L3" s="200" t="str">
        <f>'Summary of Activities'!N6</f>
        <v>Rico Ligutom</v>
      </c>
      <c r="M3" s="200"/>
      <c r="N3" s="200"/>
      <c r="O3" s="200"/>
      <c r="P3" s="200"/>
      <c r="Q3" s="200"/>
      <c r="R3" s="200" t="str">
        <f>'Summary of Activities'!H6</f>
        <v>3-D</v>
      </c>
      <c r="S3" s="200"/>
      <c r="T3" s="203">
        <f>'Summary of Activities'!K2</f>
        <v>43709</v>
      </c>
      <c r="U3" s="200"/>
      <c r="V3" s="200"/>
      <c r="W3" s="204">
        <f>'Summary of Activities'!O8</f>
        <v>43745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2"/>
      <c r="V5" s="246" t="s">
        <v>52</v>
      </c>
      <c r="W5" s="246"/>
      <c r="X5" s="247"/>
    </row>
    <row r="6" spans="1:24" s="7" customFormat="1" ht="13.5" thickBot="1">
      <c r="A6" s="277"/>
      <c r="B6" s="280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2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7"/>
      <c r="D11" s="48"/>
      <c r="E11" s="49">
        <v>20000</v>
      </c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2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2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2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2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2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2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20000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0</v>
      </c>
      <c r="I54" s="230"/>
      <c r="J54" s="226">
        <f>SUM(J47:L52)</f>
        <v>20000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Rico Ligutom</cp:lastModifiedBy>
  <cp:lastPrinted>2019-10-07T06:43:32Z</cp:lastPrinted>
  <dcterms:created xsi:type="dcterms:W3CDTF">2013-07-03T03:04:40Z</dcterms:created>
  <dcterms:modified xsi:type="dcterms:W3CDTF">2019-10-07T07:06:26Z</dcterms:modified>
</cp:coreProperties>
</file>