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4"/>
  <c r="F50"/>
  <c r="F51"/>
  <c r="F52"/>
  <c r="A52" i="1"/>
  <c r="P33"/>
  <c r="H34"/>
  <c r="G52"/>
  <c r="J54" i="5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<sst xmlns="http://schemas.openxmlformats.org/spreadsheetml/2006/main" count="285" uniqueCount="154">
  <si>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</si>
  <si>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</si>
  <si>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</si>
  <si>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</si>
  <si>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</si>
  <si>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</si>
  <si>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</si>
  <si>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</si>
  <si>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</si>
  <si>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</si>
  <si>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</si>
  <si>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</si>
  <si>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</si>
  <si>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</si>
  <si>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</si>
  <si>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</si>
  <si>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</si>
  <si>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</si>
  <si>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</si>
  <si>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</si>
  <si>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</si>
  <si>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</si>
  <si>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</si>
  <si>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</si>
  <si>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</si>
  <si>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</si>
  <si>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</si>
  <si>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</si>
  <si>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</si>
  <si>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</si>
  <si>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</si>
  <si>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</si>
  <si>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</si>
  <si>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</si>
  <si>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</si>
  <si>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</si>
  <si>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</si>
  <si>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</si>
  <si>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</si>
  <si>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</si>
  <si>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</si>
  <si>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</si>
  <si>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</si>
  <si>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</si>
  <si>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</si>
  <si>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</si>
  <si>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</si>
  <si>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</si>
  <si>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</si>
  <si>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</si>
  <si>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</si>
  <si>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</si>
  <si>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</si>
  <si>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</si>
  <si>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</si>
  <si>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</si>
  <si>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</si>
  <si>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</si>
  <si>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</si>
  <si>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</si>
  <si>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</si>
  <si>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</si>
  <si>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</si>
  <si>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</si>
  <si>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</si>
  <si>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</si>
  <si>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</si>
  <si>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</si>
  <si>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</si>
  <si>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</si>
  <si>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</si>
  <si>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</si>
  <si>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</si>
  <si>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</si>
  <si>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</si>
  <si>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</si>
  <si>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</si>
  <si>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</si>
  <si>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</si>
  <si>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</si>
  <si>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</si>
  <si>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</si>
  <si>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</si>
  <si>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</si>
  <si>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</si>
  <si>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</si>
  <si>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</si>
  <si>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</si>
  <si>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</si>
  <si>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</si>
  <si>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</si>
  <si>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</si>
  <si>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</si>
  <si>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</si>
  <si>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</si>
  <si>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</si>
  <si>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</si>
  <si>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</si>
  <si>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</si>
  <si>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</si>
  <si>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</si>
  <si>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</si>
  <si>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</si>
  <si>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</si>
  <si>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</si>
  <si>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</si>
  <si>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</si>
  <si>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</si>
  <si>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</si>
  <si>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</si>
  <si>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</si>
  <si>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</si>
  <si>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</si>
  <si>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</si>
  <si>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</si>
  <si>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</si>
  <si>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</si>
  <si>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</si>
  <si>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</si>
  <si>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</si>
  <si>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</si>
  <si>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</si>
  <si>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</si>
  <si>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</si>
  <si>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</si>
  <si>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</si>
  <si>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</si>
  <si>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</si>
  <si>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</si>
  <si>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</si>
  <si>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</si>
  <si>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</si>
  <si>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</si>
  <si>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</si>
  <si>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</si>
  <si>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Mandaue</t>
  </si>
  <si>
    <t>1-E</t>
  </si>
  <si>
    <t>Anne Soco</t>
  </si>
  <si>
    <t>Danny Dionson</t>
  </si>
  <si>
    <t>Hermie Go</t>
  </si>
  <si>
    <t xml:space="preserve"> </t>
  </si>
  <si>
    <t>Casino Espanol</t>
  </si>
  <si>
    <t>x</t>
  </si>
  <si>
    <t>VCMMC</t>
  </si>
  <si>
    <t>Park Mall</t>
  </si>
  <si>
    <t>SM Bowlingflex</t>
  </si>
  <si>
    <t>Campo Siete, Naga</t>
  </si>
  <si>
    <t>Donation of 1 Computer Unit with printer</t>
  </si>
  <si>
    <t>Program for Young Parents @ VSMMC</t>
  </si>
  <si>
    <t xml:space="preserve"> Forum with PDG Ed Chiongbian "Innovative Strategies to Attracr, Engage &amp; Retain Members"</t>
  </si>
  <si>
    <t>RC Mandaue</t>
  </si>
  <si>
    <t xml:space="preserve"> Tree Planting: People of Action for the Environment "Plant a Tree Today for a Better Tomorrow"</t>
  </si>
  <si>
    <t>Campo Siete, City of Naga</t>
  </si>
  <si>
    <t>Forum with Ambassador of Russia Federation, Igor A. Khovaev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</si>
</sst>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19" zoomScaleNormal="200" workbookViewId="0">
      <selection activeCell="M39" sqref="M39:P3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43678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43689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43679</v>
      </c>
      <c r="C11" s="152"/>
      <c r="D11" s="112">
        <v>15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>
      <c r="A12" s="178"/>
      <c r="B12" s="153">
        <v>43686</v>
      </c>
      <c r="C12" s="154"/>
      <c r="D12" s="102">
        <v>16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141</v>
      </c>
    </row>
    <row r="13" spans="1:16" s="35" customFormat="1" ht="12" customHeight="1" thickTop="1" thickBot="1">
      <c r="A13" s="178"/>
      <c r="B13" s="153">
        <v>43693</v>
      </c>
      <c r="C13" s="154"/>
      <c r="D13" s="102">
        <v>17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141</v>
      </c>
    </row>
    <row r="14" spans="1:16" s="35" customFormat="1" ht="12" customHeight="1" thickTop="1" thickBot="1">
      <c r="A14" s="178"/>
      <c r="B14" s="153">
        <v>43707</v>
      </c>
      <c r="C14" s="154"/>
      <c r="D14" s="102">
        <v>15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141</v>
      </c>
    </row>
    <row r="15" spans="1:16" s="35" customFormat="1" ht="12" customHeight="1" thickTop="1" thickBot="1">
      <c r="A15" s="178"/>
      <c r="B15" s="153">
        <v>43686</v>
      </c>
      <c r="C15" s="154"/>
      <c r="D15" s="97"/>
      <c r="E15" s="98"/>
      <c r="F15" s="99">
        <v>7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141</v>
      </c>
    </row>
    <row r="16" spans="1:16" s="35" customFormat="1" ht="12" customHeight="1" thickTop="1" thickBot="1">
      <c r="A16" s="178"/>
      <c r="B16" s="153" t="s">
        <v>140</v>
      </c>
      <c r="C16" s="154"/>
      <c r="D16" s="81"/>
      <c r="E16" s="68"/>
      <c r="F16" s="69"/>
      <c r="G16" s="70"/>
      <c r="H16" s="63" t="s">
        <v>140</v>
      </c>
      <c r="I16" s="82"/>
      <c r="J16" s="83"/>
      <c r="K16" s="64"/>
      <c r="L16" s="84"/>
      <c r="M16" s="61"/>
      <c r="N16" s="61"/>
      <c r="O16" s="66"/>
      <c r="P16" s="44" t="s">
        <v>141</v>
      </c>
    </row>
    <row r="17" spans="1:16" s="35" customFormat="1" ht="12" customHeight="1" thickTop="1" thickBot="1">
      <c r="A17" s="178"/>
      <c r="B17" s="153">
        <v>43689</v>
      </c>
      <c r="C17" s="154"/>
      <c r="D17" s="81"/>
      <c r="E17" s="68"/>
      <c r="F17" s="68"/>
      <c r="G17" s="68"/>
      <c r="H17" s="69"/>
      <c r="I17" s="70"/>
      <c r="J17" s="63">
        <v>9</v>
      </c>
      <c r="K17" s="63"/>
      <c r="L17" s="71"/>
      <c r="M17" s="61"/>
      <c r="N17" s="61"/>
      <c r="O17" s="66"/>
      <c r="P17" s="44" t="s">
        <v>144</v>
      </c>
    </row>
    <row r="18" spans="1:16" s="35" customFormat="1" ht="12" customHeight="1" thickTop="1" thickBot="1">
      <c r="A18" s="178"/>
      <c r="B18" s="153">
        <v>43694</v>
      </c>
      <c r="C18" s="154"/>
      <c r="D18" s="60"/>
      <c r="E18" s="61"/>
      <c r="F18" s="61"/>
      <c r="G18" s="61"/>
      <c r="H18" s="61"/>
      <c r="I18" s="62"/>
      <c r="J18" s="63">
        <v>8</v>
      </c>
      <c r="K18" s="63"/>
      <c r="L18" s="64"/>
      <c r="M18" s="65"/>
      <c r="N18" s="61"/>
      <c r="O18" s="66"/>
      <c r="P18" s="44" t="s">
        <v>145</v>
      </c>
    </row>
    <row r="19" spans="1:16" s="35" customFormat="1" ht="12" customHeight="1" thickTop="1" thickBot="1">
      <c r="A19" s="178"/>
      <c r="B19" s="153">
        <v>43686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9</v>
      </c>
      <c r="M19" s="63"/>
      <c r="N19" s="62"/>
      <c r="O19" s="173"/>
      <c r="P19" s="44" t="s">
        <v>143</v>
      </c>
    </row>
    <row r="20" spans="1:16" s="35" customFormat="1" ht="12" customHeight="1" thickTop="1" thickBot="1">
      <c r="A20" s="178"/>
      <c r="B20" s="153">
        <v>43693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16</v>
      </c>
      <c r="M20" s="63"/>
      <c r="N20" s="62"/>
      <c r="O20" s="173"/>
      <c r="P20" s="44" t="s">
        <v>141</v>
      </c>
    </row>
    <row r="21" spans="1:16" s="35" customFormat="1" ht="12" customHeight="1" thickTop="1" thickBot="1">
      <c r="A21" s="178"/>
      <c r="B21" s="153">
        <v>43700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19</v>
      </c>
      <c r="M21" s="63"/>
      <c r="N21" s="62"/>
      <c r="O21" s="173"/>
      <c r="P21" s="44" t="s">
        <v>146</v>
      </c>
    </row>
    <row r="22" spans="1:16" s="35" customFormat="1" ht="12" customHeight="1" thickTop="1" thickBot="1">
      <c r="A22" s="178"/>
      <c r="B22" s="153">
        <v>43707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20</v>
      </c>
      <c r="M22" s="63"/>
      <c r="N22" s="62"/>
      <c r="O22" s="173"/>
      <c r="P22" s="44" t="s">
        <v>141</v>
      </c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 t="s">
        <v>140</v>
      </c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 t="s">
        <v>140</v>
      </c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 t="s">
        <v>140</v>
      </c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 t="s">
        <v>140</v>
      </c>
      <c r="M26" s="63"/>
      <c r="N26" s="62"/>
      <c r="O26" s="173"/>
      <c r="P26" s="44"/>
    </row>
    <row r="27" spans="1:16" s="35" customFormat="1" ht="12" customHeight="1" thickTop="1" thickBot="1">
      <c r="A27" s="179"/>
      <c r="B27" s="180">
        <v>43680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3</v>
      </c>
      <c r="O27" s="176"/>
      <c r="P27" s="45" t="s">
        <v>141</v>
      </c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26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1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1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26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 t="s">
        <v>140</v>
      </c>
      <c r="C37" s="192"/>
      <c r="D37" s="192"/>
      <c r="E37" s="192"/>
      <c r="F37" s="192"/>
      <c r="G37" s="193"/>
      <c r="H37" s="118" t="s">
        <v>140</v>
      </c>
      <c r="I37" s="118"/>
      <c r="J37" s="118"/>
      <c r="K37" s="118"/>
      <c r="L37" s="118"/>
      <c r="M37" s="118" t="s">
        <v>140</v>
      </c>
      <c r="N37" s="118"/>
      <c r="O37" s="118"/>
      <c r="P37" s="119"/>
    </row>
    <row r="38" spans="1:16" s="38" customFormat="1" ht="12.75" customHeight="1">
      <c r="A38" s="39">
        <v>2</v>
      </c>
      <c r="B38" s="194" t="s">
        <v>140</v>
      </c>
      <c r="C38" s="195"/>
      <c r="D38" s="195"/>
      <c r="E38" s="195"/>
      <c r="F38" s="195"/>
      <c r="G38" s="196"/>
      <c r="H38" s="120" t="s">
        <v>140</v>
      </c>
      <c r="I38" s="120"/>
      <c r="J38" s="120"/>
      <c r="K38" s="120"/>
      <c r="L38" s="120"/>
      <c r="M38" s="120" t="s">
        <v>140</v>
      </c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Danny Dionson</v>
      </c>
      <c r="B52" s="142"/>
      <c r="C52" s="143"/>
      <c r="D52" s="143"/>
      <c r="E52" s="143"/>
      <c r="F52" s="143"/>
      <c r="G52" s="143" t="str">
        <f>I6</f>
        <v>Anne Soco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zoomScale="106" zoomScaleNormal="200" zoomScalePageLayoutView="106" workbookViewId="0">
      <selection activeCell="T22" sqref="T22:X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Mandaue</v>
      </c>
      <c r="B3" s="254"/>
      <c r="C3" s="254"/>
      <c r="D3" s="254"/>
      <c r="E3" s="254"/>
      <c r="F3" s="254" t="str">
        <f>'Summary of Activities'!I6</f>
        <v>Anne Soco</v>
      </c>
      <c r="G3" s="254"/>
      <c r="H3" s="254"/>
      <c r="I3" s="254"/>
      <c r="J3" s="254"/>
      <c r="K3" s="254"/>
      <c r="L3" s="254" t="str">
        <f>'Summary of Activities'!N6</f>
        <v>Danny Dionson</v>
      </c>
      <c r="M3" s="254"/>
      <c r="N3" s="254"/>
      <c r="O3" s="254"/>
      <c r="P3" s="254"/>
      <c r="Q3" s="254"/>
      <c r="R3" s="254" t="str">
        <f>'Summary of Activities'!H6</f>
        <v>1-E</v>
      </c>
      <c r="S3" s="254"/>
      <c r="T3" s="279">
        <f>'Summary of Activities'!K2</f>
        <v>43678</v>
      </c>
      <c r="U3" s="254"/>
      <c r="V3" s="254"/>
      <c r="W3" s="280">
        <f>'Summary of Activities'!O8</f>
        <v>43689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43686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 t="s">
        <v>142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7">
        <v>70</v>
      </c>
      <c r="D6" s="48">
        <v>2</v>
      </c>
      <c r="E6" s="49">
        <v>25000</v>
      </c>
      <c r="F6" s="50"/>
      <c r="G6" s="48"/>
      <c r="H6" s="51"/>
      <c r="I6" s="47" t="s">
        <v>140</v>
      </c>
      <c r="J6" s="48" t="s">
        <v>140</v>
      </c>
      <c r="K6" s="49" t="s">
        <v>140</v>
      </c>
      <c r="L6" s="50"/>
      <c r="M6" s="48"/>
      <c r="N6" s="51"/>
      <c r="O6" s="47"/>
      <c r="P6" s="48"/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147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148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43693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 t="s">
        <v>142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 t="s">
        <v>140</v>
      </c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 t="s">
        <v>140</v>
      </c>
      <c r="Q11" s="49" t="s">
        <v>140</v>
      </c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149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150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43700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 t="s">
        <v>142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 t="s">
        <v>140</v>
      </c>
      <c r="E16" s="49" t="s">
        <v>140</v>
      </c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>
        <v>4</v>
      </c>
      <c r="T16" s="51">
        <v>10000</v>
      </c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151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152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43707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153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150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70</v>
      </c>
      <c r="G47" s="278"/>
      <c r="H47" s="277" t="e">
        <f>D6+D11+D16+D21+D26+D31+D36+D41</f>
        <v>#VALUE!</v>
      </c>
      <c r="I47" s="278"/>
      <c r="J47" s="271" t="e">
        <f>E6+E11+E16+E21+E26+E31+E36+E41</f>
        <v>#VALUE!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 t="e">
        <f>I6+I11+I16+I21+I26+I31+I36+I41</f>
        <v>#VALUE!</v>
      </c>
      <c r="G49" s="278"/>
      <c r="H49" s="277" t="e">
        <f>J6+J11+J16+J21+J26+J31+J36+J41</f>
        <v>#VALUE!</v>
      </c>
      <c r="I49" s="278"/>
      <c r="J49" s="271" t="e">
        <f>K6+K11+K16+K21+K26+K31+K36+K41</f>
        <v>#VALUE!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 t="e">
        <f>P6+P11+P16+P21+P26+P31+P36+P41</f>
        <v>#VALUE!</v>
      </c>
      <c r="I51" s="278"/>
      <c r="J51" s="271" t="e">
        <f>Q6+Q11+Q16+Q21+Q26+Q31+Q36+Q41</f>
        <v>#VALUE!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4</v>
      </c>
      <c r="I52" s="274"/>
      <c r="J52" s="256">
        <f>T6+T11+T16+T21+T26+T31+T36+T41</f>
        <v>10000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 t="e">
        <f>SUM(F47:G51)</f>
        <v>#VALUE!</v>
      </c>
      <c r="G54" s="262"/>
      <c r="H54" s="261" t="e">
        <f>SUM(H47:I52)</f>
        <v>#VALUE!</v>
      </c>
      <c r="I54" s="262"/>
      <c r="J54" s="258" t="e">
        <f>SUM(J47:L52)</f>
        <v>#VALUE!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PC01</cp:lastModifiedBy>
  <cp:lastPrinted>2019-04-23T13:42:22Z</cp:lastPrinted>
  <dcterms:created xsi:type="dcterms:W3CDTF">2013-07-03T03:04:40Z</dcterms:created>
  <dcterms:modified xsi:type="dcterms:W3CDTF">2019-09-12T09:41:54Z</dcterms:modified>
</cp:coreProperties>
</file>