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"/>
    </mc:Choice>
  </mc:AlternateContent>
  <xr:revisionPtr revIDLastSave="0" documentId="13_ncr:1_{C0D7DB1E-EE3F-4CD1-AA4F-C9E00D7432A0}" xr6:coauthVersionLast="45" xr6:coauthVersionMax="45" xr10:uidLastSave="{00000000-0000-0000-0000-000000000000}"/>
  <bookViews>
    <workbookView xWindow="-108" yWindow="-108" windowWidth="23256" windowHeight="12576" tabRatio="405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J55" i="5"/>
  <c r="H53" i="5"/>
  <c r="H49" i="5"/>
  <c r="H47" i="5"/>
  <c r="H48" i="5"/>
  <c r="H50" i="5"/>
  <c r="H51" i="5"/>
  <c r="H52" i="5"/>
  <c r="H55" i="5"/>
  <c r="F53" i="5"/>
  <c r="F49" i="5"/>
  <c r="F47" i="5"/>
  <c r="F48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33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4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<sst xmlns="http://schemas.openxmlformats.org/spreadsheetml/2006/main" count="261" uniqueCount="147">
  <si>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</si>
  <si>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</si>
  <si>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</si>
  <si>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</si>
  <si>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</si>
  <si>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</si>
  <si>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</si>
  <si>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</si>
  <si>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</si>
  <si>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</si>
  <si>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</si>
  <si>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</si>
  <si>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</si>
  <si>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</si>
  <si>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</si>
  <si>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</si>
  <si>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</si>
  <si>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</si>
  <si>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</si>
  <si>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</si>
  <si>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</si>
  <si>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</si>
  <si>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</si>
  <si>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</si>
  <si>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</si>
  <si>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</si>
  <si>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</si>
  <si>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</si>
  <si>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</si>
  <si>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</si>
  <si>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</si>
  <si>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</si>
  <si>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</si>
  <si>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</si>
  <si>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</si>
  <si>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</si>
  <si>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</si>
  <si>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</si>
  <si>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</si>
  <si>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</si>
  <si>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</si>
  <si>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</si>
  <si>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</si>
  <si>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</si>
  <si>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</si>
  <si>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</si>
  <si>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</si>
  <si>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</si>
  <si>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</si>
  <si>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</si>
  <si>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</si>
  <si>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</si>
  <si>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</si>
  <si>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</si>
  <si>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</si>
  <si>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</si>
  <si>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</si>
  <si>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</si>
  <si>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</si>
  <si>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</si>
  <si>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</si>
  <si>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</si>
  <si>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</si>
  <si>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</si>
  <si>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</si>
  <si>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</si>
  <si>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</si>
  <si>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</si>
  <si>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</si>
  <si>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</si>
  <si>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</si>
  <si>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</si>
  <si>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</si>
  <si>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</si>
  <si>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</si>
  <si>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</si>
  <si>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</si>
  <si>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</si>
  <si>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</si>
  <si>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</si>
  <si>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</si>
  <si>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</si>
  <si>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</si>
  <si>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</si>
  <si>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</si>
  <si>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</si>
  <si>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</si>
  <si>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</si>
  <si>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</si>
  <si>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</si>
  <si>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</si>
  <si>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</si>
  <si>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</si>
  <si>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</si>
  <si>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</si>
  <si>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</si>
  <si>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</si>
  <si>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</si>
  <si>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</si>
  <si>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</si>
  <si>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</si>
  <si>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</si>
  <si>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</si>
  <si>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</si>
  <si>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</si>
  <si>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</si>
  <si>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</si>
  <si>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</si>
  <si>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</si>
  <si>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</si>
  <si>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</si>
  <si>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</si>
  <si>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</si>
  <si>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</si>
  <si>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</si>
  <si>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</si>
  <si>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</si>
  <si>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</si>
  <si>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</si>
  <si>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</si>
  <si>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</si>
  <si>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</si>
  <si>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</si>
  <si>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</si>
  <si>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</si>
  <si>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</si>
  <si>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</si>
  <si>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</si>
  <si>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</si>
  <si>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</si>
  <si>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</si>
  <si>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</si>
  <si>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</si>
  <si>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</si>
  <si>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</si>
  <si>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</si>
  <si>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</si>
  <si>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</si>
  <si>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</si>
  <si>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</si>
  <si>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GASA SA GUGMA</t>
  </si>
  <si>
    <t>GIFT GIVING</t>
  </si>
  <si>
    <t>GASA SA GUGMA HOME FOR THE DYING DESTITUTES</t>
  </si>
  <si>
    <t>ASILO DELA MILAGROSA</t>
  </si>
  <si>
    <t>X</t>
  </si>
  <si>
    <t>VIA ZOOM</t>
  </si>
  <si>
    <t>VIRTUAL INDUCTION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</si>
</sst>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="145" zoomScaleNormal="145" zoomScaleSheetLayoutView="100" workbookViewId="0">
      <selection activeCell="P12" sqref="P12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6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44013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4.2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.2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44057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3.2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44022</v>
      </c>
      <c r="C11" s="155"/>
      <c r="D11" s="113">
        <v>27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146</v>
      </c>
    </row>
    <row r="12" spans="1:16" s="35" customFormat="1" ht="12" customHeight="1" thickTop="1" thickBot="1">
      <c r="A12" s="181"/>
      <c r="B12" s="156">
        <v>43664</v>
      </c>
      <c r="C12" s="157"/>
      <c r="D12" s="102">
        <v>14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145</v>
      </c>
    </row>
    <row r="13" spans="1:16" s="35" customFormat="1" ht="12" customHeight="1" thickTop="1" thickBot="1">
      <c r="A13" s="181"/>
      <c r="B13" s="156">
        <v>44043</v>
      </c>
      <c r="C13" s="157"/>
      <c r="D13" s="102">
        <v>17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145</v>
      </c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>
        <v>44016</v>
      </c>
      <c r="C16" s="157"/>
      <c r="D16" s="81"/>
      <c r="E16" s="68"/>
      <c r="F16" s="69"/>
      <c r="G16" s="70"/>
      <c r="H16" s="63">
        <v>15</v>
      </c>
      <c r="I16" s="82"/>
      <c r="J16" s="83"/>
      <c r="K16" s="64"/>
      <c r="L16" s="84"/>
      <c r="M16" s="61"/>
      <c r="N16" s="61"/>
      <c r="O16" s="66"/>
      <c r="P16" s="44" t="s">
        <v>145</v>
      </c>
    </row>
    <row r="17" spans="1:16" s="35" customFormat="1" ht="12" customHeight="1" thickTop="1" thickBot="1">
      <c r="A17" s="181"/>
      <c r="B17" s="156"/>
      <c r="C17" s="157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44037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6</v>
      </c>
      <c r="M19" s="63"/>
      <c r="N19" s="62"/>
      <c r="O19" s="176"/>
      <c r="P19" s="44" t="s">
        <v>140</v>
      </c>
    </row>
    <row r="20" spans="1:16" s="35" customFormat="1" ht="12" customHeight="1" thickTop="1" thickBot="1">
      <c r="A20" s="181"/>
      <c r="B20" s="156">
        <v>44037</v>
      </c>
      <c r="C20" s="157"/>
      <c r="D20" s="60"/>
      <c r="E20" s="61"/>
      <c r="F20" s="61"/>
      <c r="G20" s="61"/>
      <c r="H20" s="61"/>
      <c r="I20" s="61"/>
      <c r="J20" s="61"/>
      <c r="K20" s="62"/>
      <c r="L20" s="63">
        <v>5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5.2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26</v>
      </c>
    </row>
    <row r="35" spans="1:16" ht="4.2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.2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6.2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4.4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DELIA P. TAN</v>
      </c>
      <c r="B52" s="144"/>
      <c r="C52" s="145"/>
      <c r="D52" s="145"/>
      <c r="E52" s="145"/>
      <c r="F52" s="145"/>
      <c r="G52" s="145" t="str">
        <f>I6</f>
        <v>DANILO A. DIONSON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4.4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zoomScaleNormal="100" workbookViewId="0">
      <selection activeCell="Q41" sqref="Q41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9.2" customHeight="1" thickBot="1">
      <c r="A3" s="266" t="str">
        <f>'Summary of Activities'!A6</f>
        <v xml:space="preserve">MANDAUE </v>
      </c>
      <c r="B3" s="266"/>
      <c r="C3" s="266"/>
      <c r="D3" s="266"/>
      <c r="E3" s="266"/>
      <c r="F3" s="266" t="str">
        <f>'Summary of Activities'!I6</f>
        <v>DANILO A. DIONSON</v>
      </c>
      <c r="G3" s="266"/>
      <c r="H3" s="266"/>
      <c r="I3" s="266"/>
      <c r="J3" s="266"/>
      <c r="K3" s="266"/>
      <c r="L3" s="266" t="str">
        <f>'Summary of Activities'!N6</f>
        <v>DELIA P. TAN</v>
      </c>
      <c r="M3" s="266"/>
      <c r="N3" s="266"/>
      <c r="O3" s="266"/>
      <c r="P3" s="266"/>
      <c r="Q3" s="266"/>
      <c r="R3" s="266" t="str">
        <f>'Summary of Activities'!H6</f>
        <v>1E</v>
      </c>
      <c r="S3" s="266"/>
      <c r="T3" s="213">
        <f>'Summary of Activities'!K2</f>
        <v>44013</v>
      </c>
      <c r="U3" s="213"/>
      <c r="V3" s="213"/>
      <c r="W3" s="213"/>
      <c r="X3" s="214">
        <f>'Summary of Activities'!O8</f>
        <v>44057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>
      <c r="A5" s="249">
        <v>1</v>
      </c>
      <c r="B5" s="246">
        <f>'Summary of Activities'!B19</f>
        <v>44037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144</v>
      </c>
      <c r="Y5" s="227" t="s">
        <v>52</v>
      </c>
      <c r="Z5" s="227"/>
      <c r="AA5" s="228"/>
    </row>
    <row r="6" spans="1:27" s="7" customFormat="1" ht="13.8" thickBot="1">
      <c r="A6" s="249"/>
      <c r="B6" s="247"/>
      <c r="C6" s="46"/>
      <c r="D6" s="47"/>
      <c r="E6" s="48"/>
      <c r="F6" s="49"/>
      <c r="G6" s="47"/>
      <c r="H6" s="50"/>
      <c r="I6" s="46">
        <v>80</v>
      </c>
      <c r="J6" s="47">
        <v>12</v>
      </c>
      <c r="K6" s="48">
        <v>17000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141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142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 ht="10.199999999999999">
      <c r="A10" s="249">
        <v>2</v>
      </c>
      <c r="B10" s="246">
        <f>'Summary of Activities'!B20</f>
        <v>44037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144</v>
      </c>
      <c r="Y10" s="227" t="s">
        <v>52</v>
      </c>
      <c r="Z10" s="227"/>
      <c r="AA10" s="228"/>
    </row>
    <row r="11" spans="1:27" s="7" customFormat="1" ht="13.8" thickBot="1">
      <c r="A11" s="249"/>
      <c r="B11" s="247"/>
      <c r="C11" s="46"/>
      <c r="D11" s="47"/>
      <c r="E11" s="48"/>
      <c r="F11" s="49"/>
      <c r="G11" s="47"/>
      <c r="H11" s="50"/>
      <c r="I11" s="46">
        <v>50</v>
      </c>
      <c r="J11" s="47">
        <v>10</v>
      </c>
      <c r="K11" s="48">
        <v>10000</v>
      </c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8" thickBot="1">
      <c r="A12" s="250"/>
      <c r="B12" s="248"/>
      <c r="C12" s="251" t="s">
        <v>41</v>
      </c>
      <c r="D12" s="252"/>
      <c r="E12" s="232" t="s">
        <v>141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 ht="10.199999999999999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8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8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 ht="10.199999999999999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8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8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 ht="10.199999999999999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8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8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 ht="10.199999999999999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8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8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 ht="10.199999999999999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8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8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 ht="10.199999999999999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8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8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3.8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130</v>
      </c>
      <c r="G49" s="282"/>
      <c r="H49" s="281">
        <f>J6+J11+J16+J21+J26+J31+J36+J41</f>
        <v>22</v>
      </c>
      <c r="I49" s="282"/>
      <c r="J49" s="210">
        <f>K6+K11+K16+K21+K26+K31+K36+K41</f>
        <v>27000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130</v>
      </c>
      <c r="G55" s="272"/>
      <c r="H55" s="271">
        <f>SUM(H47:I53)</f>
        <v>22</v>
      </c>
      <c r="I55" s="272"/>
      <c r="J55" s="268">
        <f>SUM(J47:L53)</f>
        <v>27000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9.2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3.2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4.2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5.2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.6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2020-08-13T11:50:38Z</dcterms:modified>
</cp:coreProperties>
</file>