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200" windowHeight="1160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54" s="1"/>
  <c r="J48"/>
  <c r="J49"/>
  <c r="J50"/>
  <c r="J51"/>
  <c r="J52"/>
  <c r="H47"/>
  <c r="H48"/>
  <c r="H54" s="1"/>
  <c r="H49"/>
  <c r="H50"/>
  <c r="H51"/>
  <c r="H52"/>
  <c r="F47"/>
  <c r="F48"/>
  <c r="F49"/>
  <c r="F54" s="1"/>
  <c r="F50"/>
  <c r="F51"/>
  <c r="F52"/>
  <c r="A52" i="1"/>
  <c r="P33"/>
  <c r="H34"/>
  <c r="G52"/>
</calcChain>
</file>

<file path=xl/sharedStrings.xml><?xml version="1.0" encoding="utf-8"?>
<sst xmlns="http://schemas.openxmlformats.org/spreadsheetml/2006/main" count="283" uniqueCount="150">
  <si>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</si>
  <si>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</si>
  <si>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</si>
  <si>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</si>
  <si>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</si>
  <si>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</si>
  <si>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</si>
  <si>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</si>
  <si>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</si>
  <si>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</si>
  <si>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</si>
  <si>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</si>
  <si>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</si>
  <si>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</si>
  <si>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</si>
  <si>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</si>
  <si>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</si>
  <si>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</si>
  <si>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</si>
  <si>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</si>
  <si>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</si>
  <si>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</si>
  <si>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</si>
  <si>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</si>
  <si>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</si>
  <si>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</si>
  <si>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</si>
  <si>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</si>
  <si>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</si>
  <si>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</si>
  <si>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</si>
  <si>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</si>
  <si>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</si>
  <si>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</si>
  <si>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</si>
  <si>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</si>
  <si>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</si>
  <si>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</si>
  <si>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</si>
  <si>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</si>
  <si>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</si>
  <si>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</si>
  <si>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</si>
  <si>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</si>
  <si>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</si>
  <si>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</si>
  <si>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</si>
  <si>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</si>
  <si>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</si>
  <si>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</si>
  <si>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</si>
  <si>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</si>
  <si>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</si>
  <si>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</si>
  <si>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</si>
  <si>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</si>
  <si>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</si>
  <si>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</si>
  <si>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</si>
  <si>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</si>
  <si>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</si>
  <si>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</si>
  <si>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</si>
  <si>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</si>
  <si>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</si>
  <si>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</si>
  <si>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</si>
  <si>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</si>
  <si>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</si>
  <si>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</si>
  <si>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</si>
  <si>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</si>
  <si>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</si>
  <si>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</si>
  <si>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</si>
  <si>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</si>
  <si>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</si>
  <si>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</si>
  <si>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</si>
  <si>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</si>
  <si>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</si>
  <si>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</si>
  <si>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</si>
  <si>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</si>
  <si>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</si>
  <si>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</si>
  <si>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</si>
  <si>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</si>
  <si>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</si>
  <si>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</si>
  <si>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</si>
  <si>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</si>
  <si>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</si>
  <si>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</si>
  <si>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</si>
  <si>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</si>
  <si>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</si>
  <si>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</si>
  <si>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</si>
  <si>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</si>
  <si>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</si>
  <si>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</si>
  <si>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</si>
  <si>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</si>
  <si>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</si>
  <si>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</si>
  <si>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</si>
  <si>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</si>
  <si>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</si>
  <si>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</si>
  <si>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</si>
  <si>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</si>
  <si>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</si>
  <si>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</si>
  <si>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</si>
  <si>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</si>
  <si>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</si>
  <si>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</si>
  <si>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</si>
  <si>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</si>
  <si>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</si>
  <si>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</si>
  <si>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</si>
  <si>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</si>
  <si>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</si>
  <si>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</si>
  <si>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</si>
  <si>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</si>
  <si>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</si>
  <si>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</si>
  <si>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</si>
  <si>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</si>
  <si>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</si>
  <si>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</si>
  <si>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</si>
  <si>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Irena M. Heberer</t>
  </si>
  <si>
    <t>Janette Romero</t>
  </si>
  <si>
    <t>Tagbilaran</t>
  </si>
  <si>
    <t>1-F</t>
  </si>
  <si>
    <t xml:space="preserve"> </t>
  </si>
  <si>
    <t xml:space="preserve">Cebu </t>
  </si>
  <si>
    <t>Belian Hotel, Tagbi</t>
  </si>
  <si>
    <t>Pres Irena Residence</t>
  </si>
  <si>
    <t>Cultural Center  Tagbi</t>
  </si>
  <si>
    <t>Bohol Med. Care Institute, Tagbi</t>
  </si>
  <si>
    <t xml:space="preserve">Rtn.Rob @Alexis Dive </t>
  </si>
  <si>
    <t>X</t>
  </si>
  <si>
    <t>Rodolfo Pedralba Jr.</t>
  </si>
  <si>
    <t>Gift of Sight - Cataract Project</t>
  </si>
  <si>
    <t>Bohol indigent communities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</si>
</sst>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9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 applyProtection="1">
      <alignment horizontal="center" vertical="center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7" xfId="0" applyFont="1" applyBorder="1" applyAlignment="1" applyProtection="1">
      <alignment horizontal="left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4" fillId="0" borderId="52" xfId="0" applyFont="1" applyBorder="1" applyAlignment="1" applyProtection="1">
      <alignment horizontal="center" vertical="top"/>
    </xf>
    <xf numFmtId="0" fontId="13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1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166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top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44" fillId="0" borderId="9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topLeftCell="A4" zoomScaleNormal="200" workbookViewId="0">
      <selection activeCell="O8" sqref="O8:P8"/>
    </sheetView>
  </sheetViews>
  <sheetFormatPr defaultColWidth="11.453125" defaultRowHeight="14.5"/>
  <cols>
    <col min="1" max="1" width="2.81640625" style="29" customWidth="1"/>
    <col min="2" max="15" width="5.54296875" style="29" customWidth="1"/>
    <col min="16" max="16" width="16" style="29" customWidth="1"/>
    <col min="17" max="31" width="5.54296875" style="29" customWidth="1"/>
    <col min="32" max="16384" width="11.453125" style="29"/>
  </cols>
  <sheetData>
    <row r="1" spans="1:16" ht="97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43647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4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6" customHeight="1" thickBot="1">
      <c r="A6" s="75" t="s">
        <v>137</v>
      </c>
      <c r="B6" s="76"/>
      <c r="C6" s="77"/>
      <c r="D6" s="77"/>
      <c r="E6" s="77"/>
      <c r="F6" s="77"/>
      <c r="G6" s="77"/>
      <c r="H6" s="28" t="s">
        <v>138</v>
      </c>
      <c r="I6" s="78" t="s">
        <v>135</v>
      </c>
      <c r="J6" s="78"/>
      <c r="K6" s="78"/>
      <c r="L6" s="78"/>
      <c r="M6" s="78"/>
      <c r="N6" s="78" t="s">
        <v>136</v>
      </c>
      <c r="O6" s="78"/>
      <c r="P6" s="80"/>
    </row>
    <row r="7" spans="1:16" ht="11.15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43689</v>
      </c>
      <c r="P8" s="96"/>
    </row>
    <row r="9" spans="1:16" s="34" customFormat="1" ht="14.15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3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43649</v>
      </c>
      <c r="C11" s="152"/>
      <c r="D11" s="112">
        <v>16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141</v>
      </c>
    </row>
    <row r="12" spans="1:16" s="36" customFormat="1" ht="12" customHeight="1" thickTop="1" thickBot="1">
      <c r="A12" s="178"/>
      <c r="B12" s="153">
        <v>43663</v>
      </c>
      <c r="C12" s="154"/>
      <c r="D12" s="102">
        <v>18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141</v>
      </c>
    </row>
    <row r="13" spans="1:16" s="36" customFormat="1" ht="12" customHeight="1" thickTop="1" thickBot="1">
      <c r="A13" s="178"/>
      <c r="B13" s="153">
        <v>43677</v>
      </c>
      <c r="C13" s="154"/>
      <c r="D13" s="102">
        <v>19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 t="s">
        <v>141</v>
      </c>
    </row>
    <row r="14" spans="1:16" s="36" customFormat="1" ht="12" customHeight="1" thickTop="1" thickBot="1">
      <c r="A14" s="178"/>
      <c r="B14" s="153" t="s">
        <v>139</v>
      </c>
      <c r="C14" s="154"/>
      <c r="D14" s="102" t="s">
        <v>139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>
        <v>43656</v>
      </c>
      <c r="C15" s="154"/>
      <c r="D15" s="97"/>
      <c r="E15" s="98"/>
      <c r="F15" s="99">
        <v>14</v>
      </c>
      <c r="G15" s="63"/>
      <c r="H15" s="100"/>
      <c r="I15" s="101"/>
      <c r="J15" s="62"/>
      <c r="K15" s="71"/>
      <c r="L15" s="84"/>
      <c r="M15" s="61"/>
      <c r="N15" s="61"/>
      <c r="O15" s="66"/>
      <c r="P15" s="45" t="s">
        <v>142</v>
      </c>
    </row>
    <row r="16" spans="1:16" s="36" customFormat="1" ht="12" customHeight="1" thickTop="1" thickBot="1">
      <c r="A16" s="178"/>
      <c r="B16" s="153">
        <v>43656</v>
      </c>
      <c r="C16" s="154"/>
      <c r="D16" s="81"/>
      <c r="E16" s="68"/>
      <c r="F16" s="69"/>
      <c r="G16" s="70"/>
      <c r="H16" s="63">
        <v>15</v>
      </c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>
        <v>43656</v>
      </c>
      <c r="C17" s="154"/>
      <c r="D17" s="81"/>
      <c r="E17" s="68"/>
      <c r="F17" s="68"/>
      <c r="G17" s="68"/>
      <c r="H17" s="69"/>
      <c r="I17" s="70"/>
      <c r="J17" s="63">
        <v>26</v>
      </c>
      <c r="K17" s="63"/>
      <c r="L17" s="71"/>
      <c r="M17" s="61"/>
      <c r="N17" s="61"/>
      <c r="O17" s="66"/>
      <c r="P17" s="45" t="s">
        <v>142</v>
      </c>
    </row>
    <row r="18" spans="1:16" s="36" customFormat="1" ht="12" customHeight="1" thickTop="1" thickBot="1">
      <c r="A18" s="178"/>
      <c r="B18" s="153">
        <v>43665</v>
      </c>
      <c r="C18" s="154"/>
      <c r="D18" s="60"/>
      <c r="E18" s="61"/>
      <c r="F18" s="61"/>
      <c r="G18" s="61"/>
      <c r="H18" s="61"/>
      <c r="I18" s="62"/>
      <c r="J18" s="63">
        <v>24</v>
      </c>
      <c r="K18" s="63"/>
      <c r="L18" s="64"/>
      <c r="M18" s="65"/>
      <c r="N18" s="61"/>
      <c r="O18" s="66"/>
      <c r="P18" s="45" t="s">
        <v>145</v>
      </c>
    </row>
    <row r="19" spans="1:16" s="36" customFormat="1" ht="12" customHeight="1" thickTop="1" thickBot="1">
      <c r="A19" s="178"/>
      <c r="B19" s="153">
        <v>43662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8</v>
      </c>
      <c r="M19" s="63"/>
      <c r="N19" s="62"/>
      <c r="O19" s="173"/>
      <c r="P19" s="45" t="s">
        <v>143</v>
      </c>
    </row>
    <row r="20" spans="1:16" s="36" customFormat="1" ht="12" customHeight="1" thickTop="1" thickBot="1">
      <c r="A20" s="178"/>
      <c r="B20" s="153">
        <v>43663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5</v>
      </c>
      <c r="M20" s="63"/>
      <c r="N20" s="62"/>
      <c r="O20" s="173"/>
      <c r="P20" s="45" t="s">
        <v>144</v>
      </c>
    </row>
    <row r="21" spans="1:16" s="36" customFormat="1" ht="12" customHeight="1" thickTop="1" thickBot="1">
      <c r="A21" s="178"/>
      <c r="B21" s="153">
        <v>43664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3</v>
      </c>
      <c r="M21" s="63"/>
      <c r="N21" s="62"/>
      <c r="O21" s="173"/>
      <c r="P21" s="45" t="s">
        <v>144</v>
      </c>
    </row>
    <row r="22" spans="1:16" s="36" customFormat="1" ht="12" customHeight="1" thickTop="1" thickBot="1">
      <c r="A22" s="178"/>
      <c r="B22" s="153">
        <v>43665</v>
      </c>
      <c r="C22" s="154"/>
      <c r="D22" s="60"/>
      <c r="E22" s="61"/>
      <c r="F22" s="61"/>
      <c r="G22" s="61"/>
      <c r="H22" s="61"/>
      <c r="I22" s="61"/>
      <c r="J22" s="61"/>
      <c r="K22" s="62"/>
      <c r="L22" s="63">
        <v>3</v>
      </c>
      <c r="M22" s="63"/>
      <c r="N22" s="62"/>
      <c r="O22" s="173"/>
      <c r="P22" s="45" t="s">
        <v>144</v>
      </c>
    </row>
    <row r="23" spans="1:16" s="36" customFormat="1" ht="12" customHeight="1" thickTop="1" thickBot="1">
      <c r="A23" s="178"/>
      <c r="B23" s="153">
        <v>43666</v>
      </c>
      <c r="C23" s="154"/>
      <c r="D23" s="60"/>
      <c r="E23" s="61"/>
      <c r="F23" s="61"/>
      <c r="G23" s="61"/>
      <c r="H23" s="61"/>
      <c r="I23" s="61"/>
      <c r="J23" s="61"/>
      <c r="K23" s="62"/>
      <c r="L23" s="63">
        <v>2</v>
      </c>
      <c r="M23" s="63"/>
      <c r="N23" s="62"/>
      <c r="O23" s="173"/>
      <c r="P23" s="45" t="s">
        <v>144</v>
      </c>
    </row>
    <row r="24" spans="1:16" s="36" customFormat="1" ht="12" customHeight="1" thickTop="1" thickBot="1">
      <c r="A24" s="178"/>
      <c r="B24" s="153">
        <v>43667</v>
      </c>
      <c r="C24" s="154"/>
      <c r="D24" s="60"/>
      <c r="E24" s="61"/>
      <c r="F24" s="61"/>
      <c r="G24" s="61"/>
      <c r="H24" s="61"/>
      <c r="I24" s="61"/>
      <c r="J24" s="61"/>
      <c r="K24" s="62"/>
      <c r="L24" s="63">
        <v>4</v>
      </c>
      <c r="M24" s="63"/>
      <c r="N24" s="62"/>
      <c r="O24" s="173"/>
      <c r="P24" s="45" t="s">
        <v>144</v>
      </c>
    </row>
    <row r="25" spans="1:16" s="36" customFormat="1" ht="12" customHeight="1" thickTop="1" thickBot="1">
      <c r="A25" s="178"/>
      <c r="B25" s="153">
        <v>43667</v>
      </c>
      <c r="C25" s="154"/>
      <c r="D25" s="60"/>
      <c r="E25" s="61"/>
      <c r="F25" s="61"/>
      <c r="G25" s="61"/>
      <c r="H25" s="61"/>
      <c r="I25" s="61"/>
      <c r="J25" s="61"/>
      <c r="K25" s="62"/>
      <c r="L25" s="63">
        <v>16</v>
      </c>
      <c r="M25" s="63"/>
      <c r="N25" s="62"/>
      <c r="O25" s="173"/>
      <c r="P25" s="45" t="s">
        <v>141</v>
      </c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 t="s">
        <v>139</v>
      </c>
      <c r="M26" s="63"/>
      <c r="N26" s="62"/>
      <c r="O26" s="173"/>
      <c r="P26" s="45"/>
    </row>
    <row r="27" spans="1:16" s="36" customFormat="1" ht="12" customHeight="1" thickTop="1" thickBot="1">
      <c r="A27" s="179"/>
      <c r="B27" s="180">
        <v>43652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4</v>
      </c>
      <c r="O27" s="176"/>
      <c r="P27" s="46" t="s">
        <v>140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42</v>
      </c>
      <c r="J31" s="156" t="s">
        <v>7</v>
      </c>
      <c r="K31" s="157"/>
      <c r="L31" s="157"/>
      <c r="M31" s="157"/>
      <c r="N31" s="157"/>
      <c r="O31" s="157"/>
      <c r="P31" s="3">
        <v>0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>
        <v>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42</v>
      </c>
    </row>
    <row r="35" spans="1:16" ht="4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9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5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6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5" customHeight="1">
      <c r="A52" s="141" t="str">
        <f>N6</f>
        <v>Janette Romero</v>
      </c>
      <c r="B52" s="142"/>
      <c r="C52" s="143"/>
      <c r="D52" s="143"/>
      <c r="E52" s="143"/>
      <c r="F52" s="143"/>
      <c r="G52" s="143" t="str">
        <f>I6</f>
        <v>Irena M. Heberer</v>
      </c>
      <c r="H52" s="143"/>
      <c r="I52" s="143"/>
      <c r="J52" s="143"/>
      <c r="K52" s="143"/>
      <c r="L52" s="143"/>
      <c r="M52" s="144" t="s">
        <v>147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5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5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5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5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5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5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horizontalDpi="360" verticalDpi="36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topLeftCell="A4" zoomScaleNormal="200" workbookViewId="0">
      <selection activeCell="I16" sqref="I16"/>
    </sheetView>
  </sheetViews>
  <sheetFormatPr defaultColWidth="10.81640625" defaultRowHeight="13"/>
  <cols>
    <col min="1" max="1" width="2.54296875" style="6" customWidth="1"/>
    <col min="2" max="2" width="11.179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54296875" style="6" customWidth="1"/>
    <col min="22" max="23" width="4.54296875" style="6" customWidth="1"/>
    <col min="24" max="24" width="10.54296875" style="6" customWidth="1"/>
    <col min="25" max="16384" width="10.81640625" style="6"/>
  </cols>
  <sheetData>
    <row r="1" spans="1:24" ht="15.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9" customHeight="1" thickBot="1">
      <c r="A3" s="254" t="str">
        <f>'Summary of Activities'!A6</f>
        <v>Tagbilaran</v>
      </c>
      <c r="B3" s="254"/>
      <c r="C3" s="254"/>
      <c r="D3" s="254"/>
      <c r="E3" s="254"/>
      <c r="F3" s="254" t="str">
        <f>'Summary of Activities'!I6</f>
        <v>Irena M. Heberer</v>
      </c>
      <c r="G3" s="254"/>
      <c r="H3" s="254"/>
      <c r="I3" s="254"/>
      <c r="J3" s="254"/>
      <c r="K3" s="254"/>
      <c r="L3" s="254" t="str">
        <f>'Summary of Activities'!N6</f>
        <v>Janette Romero</v>
      </c>
      <c r="M3" s="254"/>
      <c r="N3" s="254"/>
      <c r="O3" s="254"/>
      <c r="P3" s="254"/>
      <c r="Q3" s="254"/>
      <c r="R3" s="254" t="str">
        <f>'Summary of Activities'!H6</f>
        <v>1-F</v>
      </c>
      <c r="S3" s="254"/>
      <c r="T3" s="279">
        <f>'Summary of Activities'!K2</f>
        <v>43647</v>
      </c>
      <c r="U3" s="254"/>
      <c r="V3" s="254"/>
      <c r="W3" s="280">
        <f>'Summary of Activities'!O8</f>
        <v>43689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 ht="10.5">
      <c r="A5" s="220">
        <v>1</v>
      </c>
      <c r="B5" s="222">
        <f>'Summary of Activities'!B19</f>
        <v>43662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146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92</v>
      </c>
      <c r="P6" s="49">
        <v>38</v>
      </c>
      <c r="Q6" s="50">
        <v>16500</v>
      </c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148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149</v>
      </c>
      <c r="U7" s="208"/>
      <c r="V7" s="208"/>
      <c r="W7" s="208"/>
      <c r="X7" s="209"/>
    </row>
    <row r="8" spans="1:24" ht="5.15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 ht="10.5">
      <c r="A10" s="220">
        <v>2</v>
      </c>
      <c r="B10" s="222">
        <f>'Summary of Activities'!B20</f>
        <v>43663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 t="s">
        <v>146</v>
      </c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90</v>
      </c>
      <c r="P11" s="49">
        <v>8</v>
      </c>
      <c r="Q11" s="50">
        <v>15000</v>
      </c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148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149</v>
      </c>
      <c r="U12" s="208"/>
      <c r="V12" s="208"/>
      <c r="W12" s="208"/>
      <c r="X12" s="209"/>
    </row>
    <row r="13" spans="1:24" ht="5.15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 ht="10.5">
      <c r="A15" s="220">
        <v>3</v>
      </c>
      <c r="B15" s="222">
        <f>'Summary of Activities'!B21</f>
        <v>43664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 t="s">
        <v>146</v>
      </c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>
        <v>92</v>
      </c>
      <c r="P16" s="49">
        <v>8</v>
      </c>
      <c r="Q16" s="50">
        <v>15000</v>
      </c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148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149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 ht="10.5">
      <c r="A20" s="220">
        <v>4</v>
      </c>
      <c r="B20" s="222">
        <f>'Summary of Activities'!B22</f>
        <v>43665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 t="s">
        <v>146</v>
      </c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>
        <v>93</v>
      </c>
      <c r="P21" s="49">
        <v>8</v>
      </c>
      <c r="Q21" s="50">
        <v>15000</v>
      </c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148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 t="s">
        <v>149</v>
      </c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 ht="10.5">
      <c r="A25" s="220">
        <v>5</v>
      </c>
      <c r="B25" s="222">
        <f>'Summary of Activities'!B23</f>
        <v>43666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 t="s">
        <v>146</v>
      </c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>
        <v>94</v>
      </c>
      <c r="P26" s="49">
        <v>12</v>
      </c>
      <c r="Q26" s="50">
        <v>15000</v>
      </c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 t="s">
        <v>148</v>
      </c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 t="s">
        <v>149</v>
      </c>
      <c r="U27" s="208"/>
      <c r="V27" s="208"/>
      <c r="W27" s="208"/>
      <c r="X27" s="209"/>
    </row>
    <row r="28" spans="1:24" ht="5.15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 ht="10.5">
      <c r="A30" s="220">
        <v>6</v>
      </c>
      <c r="B30" s="222">
        <f>'Summary of Activities'!B24</f>
        <v>43667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 t="s">
        <v>146</v>
      </c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>
        <v>92</v>
      </c>
      <c r="P31" s="49">
        <v>12</v>
      </c>
      <c r="Q31" s="50">
        <v>15000</v>
      </c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 t="s">
        <v>148</v>
      </c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 t="s">
        <v>149</v>
      </c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 ht="10.5">
      <c r="A35" s="220">
        <v>7</v>
      </c>
      <c r="B35" s="222">
        <f>'Summary of Activities'!B25</f>
        <v>43667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 t="s">
        <v>146</v>
      </c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>
        <v>20</v>
      </c>
      <c r="P36" s="49">
        <v>56</v>
      </c>
      <c r="Q36" s="50">
        <v>2000</v>
      </c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 t="s">
        <v>148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 t="s">
        <v>149</v>
      </c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 ht="10.5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 t="s">
        <v>139</v>
      </c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 t="s">
        <v>139</v>
      </c>
      <c r="P41" s="49" t="s">
        <v>139</v>
      </c>
      <c r="Q41" s="50" t="s">
        <v>139</v>
      </c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 t="e">
        <f>O6+O11+O16+O21+O26+O31+O36+O41</f>
        <v>#VALUE!</v>
      </c>
      <c r="G51" s="278"/>
      <c r="H51" s="277" t="e">
        <f>P6+P11+P16+P21+P26+P31+P36+P41</f>
        <v>#VALUE!</v>
      </c>
      <c r="I51" s="278"/>
      <c r="J51" s="271" t="e">
        <f>Q6+Q11+Q16+Q21+Q26+Q31+Q36+Q41</f>
        <v>#VALUE!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5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49999999999999" customHeight="1" thickBot="1">
      <c r="A54" s="264" t="s">
        <v>56</v>
      </c>
      <c r="B54" s="265"/>
      <c r="C54" s="265"/>
      <c r="D54" s="265"/>
      <c r="E54" s="266"/>
      <c r="F54" s="261" t="e">
        <f>SUM(F47:G51)</f>
        <v>#VALUE!</v>
      </c>
      <c r="G54" s="262"/>
      <c r="H54" s="261" t="e">
        <f>SUM(H47:I52)</f>
        <v>#VALUE!</v>
      </c>
      <c r="I54" s="262"/>
      <c r="J54" s="258" t="e">
        <f ca="1">SUM(J47:L52)</f>
        <v>#VALUE!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" right="0.36" top="0.21" bottom="0.21" header="0" footer="0"/>
  <pageSetup paperSize="9" scale="95" orientation="landscape" horizontalDpi="360" verticalDpi="360" r:id="rId1"/>
  <headerFooter>
    <oddHeader>&amp;C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1640625" defaultRowHeight="14.5"/>
  <cols>
    <col min="1" max="1" width="2.453125" style="1" customWidth="1"/>
    <col min="2" max="2" width="2.81640625" style="1" customWidth="1"/>
    <col min="3" max="6" width="13.1796875" style="1" customWidth="1"/>
    <col min="7" max="7" width="14" style="1" customWidth="1"/>
    <col min="8" max="8" width="3.1796875" style="1" customWidth="1"/>
    <col min="9" max="9" width="17.1796875" style="1" customWidth="1"/>
    <col min="10" max="16384" width="10.8164062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9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7.5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5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5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5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5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5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5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5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5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5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15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3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5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5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5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5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5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4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5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5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5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.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2019-08-12T12:36:59Z</cp:lastPrinted>
  <dcterms:created xsi:type="dcterms:W3CDTF">2013-07-03T03:04:40Z</dcterms:created>
  <dcterms:modified xsi:type="dcterms:W3CDTF">2019-08-12T12:37:04Z</dcterms:modified>
</cp:coreProperties>
</file>