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8_{595CA9B5-12B9-4328-BA8F-F2625C84CEE3}" xr6:coauthVersionLast="45" xr6:coauthVersionMax="45" xr10:uidLastSave="{00000000-0000-0000-0000-000000000000}"/>
  <bookViews>
    <workbookView xWindow="-108" yWindow="-108" windowWidth="20376" windowHeight="1221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<sst xmlns="http://schemas.openxmlformats.org/spreadsheetml/2006/main" count="264" uniqueCount="154">
  <si>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</si>
  <si>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</si>
  <si>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</si>
  <si>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</si>
  <si>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</si>
  <si>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</si>
  <si>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</si>
  <si>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</si>
  <si>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</si>
  <si>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</si>
  <si>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</si>
  <si>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</si>
  <si>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</si>
  <si>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</si>
  <si>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</si>
  <si>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</si>
  <si>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</si>
  <si>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</si>
  <si>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</si>
  <si>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</si>
  <si>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</si>
  <si>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</si>
  <si>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</si>
  <si>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</si>
  <si>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</si>
  <si>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</si>
  <si>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</si>
  <si>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</si>
  <si>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</si>
  <si>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</si>
  <si>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</si>
  <si>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</si>
  <si>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</si>
  <si>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</si>
  <si>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</si>
  <si>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</si>
  <si>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</si>
  <si>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</si>
  <si>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</si>
  <si>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</si>
  <si>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</si>
  <si>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</si>
  <si>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</si>
  <si>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</si>
  <si>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</si>
  <si>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</si>
  <si>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</si>
  <si>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</si>
  <si>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</si>
  <si>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</si>
  <si>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</si>
  <si>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</si>
  <si>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</si>
  <si>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</si>
  <si>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</si>
  <si>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</si>
  <si>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</si>
  <si>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</si>
  <si>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</si>
  <si>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</si>
  <si>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</si>
  <si>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</si>
  <si>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</si>
  <si>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</si>
  <si>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</si>
  <si>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</si>
  <si>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</si>
  <si>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</si>
  <si>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</si>
  <si>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</si>
  <si>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</si>
  <si>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</si>
  <si>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</si>
  <si>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</si>
  <si>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</si>
  <si>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</si>
  <si>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</si>
  <si>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</si>
  <si>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</si>
  <si>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</si>
  <si>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</si>
  <si>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</si>
  <si>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</si>
  <si>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</si>
  <si>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</si>
  <si>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</si>
  <si>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</si>
  <si>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</si>
  <si>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</si>
  <si>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</si>
  <si>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</si>
  <si>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</si>
  <si>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</si>
  <si>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</si>
  <si>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</si>
  <si>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</si>
  <si>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</si>
  <si>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</si>
  <si>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</si>
  <si>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</si>
  <si>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</si>
  <si>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</si>
  <si>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</si>
  <si>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</si>
  <si>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</si>
  <si>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</si>
  <si>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</si>
  <si>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</si>
  <si>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</si>
  <si>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</si>
  <si>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</si>
  <si>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</si>
  <si>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</si>
  <si>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</si>
  <si>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</si>
  <si>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</si>
  <si>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</si>
  <si>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</si>
  <si>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</si>
  <si>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</si>
  <si>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</si>
  <si>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</si>
  <si>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</si>
  <si>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</si>
  <si>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</si>
  <si>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</si>
  <si>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</si>
  <si>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</si>
  <si>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</si>
  <si>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</si>
  <si>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</si>
  <si>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</si>
  <si>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</si>
  <si>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</si>
  <si>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</si>
  <si>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</si>
  <si>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Virtual via Zoom</t>
  </si>
  <si>
    <t>Mayana, Jagna</t>
  </si>
  <si>
    <t>Poblacion, Jagna</t>
  </si>
  <si>
    <t>Nan-od, S. Bullones</t>
  </si>
  <si>
    <t>Tagbilaran</t>
  </si>
  <si>
    <t>1-F</t>
  </si>
  <si>
    <t>Alex Nale Bongawan</t>
  </si>
  <si>
    <t>Victor J. Bantol</t>
  </si>
  <si>
    <t>Valencia, Bohol</t>
  </si>
  <si>
    <t>Romeo Balaba</t>
  </si>
  <si>
    <t>Distribution of ducks for livelihood at Mayana, Jagna, Bohol</t>
  </si>
  <si>
    <t xml:space="preserve">1 Family </t>
  </si>
  <si>
    <t>Distribution of ducks for livelihood at Poblacion, Jagna, Bohol</t>
  </si>
  <si>
    <t>Mr. &amp; Mrs. Christopher Aclan &amp; Family</t>
  </si>
  <si>
    <t xml:space="preserve">3 Families </t>
  </si>
  <si>
    <t>Survey &amp; advertisement of local flower growers of Nan-od, Sierra Bullones, Bohol</t>
  </si>
  <si>
    <t>9 households</t>
  </si>
  <si>
    <t>Donation &amp; turn-over of water work project in Canmanico, Valencia, Bohol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</si>
</sst>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M52" sqref="M52:P52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43647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.0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6.05" customHeight="1" thickBot="1">
      <c r="A6" s="199" t="s">
        <v>140</v>
      </c>
      <c r="B6" s="200"/>
      <c r="C6" s="201"/>
      <c r="D6" s="201"/>
      <c r="E6" s="201"/>
      <c r="F6" s="201"/>
      <c r="G6" s="201"/>
      <c r="H6" s="27" t="s">
        <v>141</v>
      </c>
      <c r="I6" s="202" t="s">
        <v>142</v>
      </c>
      <c r="J6" s="202"/>
      <c r="K6" s="202"/>
      <c r="L6" s="202"/>
      <c r="M6" s="202"/>
      <c r="N6" s="202" t="s">
        <v>143</v>
      </c>
      <c r="O6" s="202"/>
      <c r="P6" s="203"/>
    </row>
    <row r="7" spans="1:16" ht="10.95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44079</v>
      </c>
      <c r="P8" s="186"/>
    </row>
    <row r="9" spans="1:16" s="33" customFormat="1" ht="13.95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3.0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44055</v>
      </c>
      <c r="C11" s="152"/>
      <c r="D11" s="159">
        <v>12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136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>
        <v>44069</v>
      </c>
      <c r="C17" s="84"/>
      <c r="D17" s="172"/>
      <c r="E17" s="173"/>
      <c r="F17" s="173"/>
      <c r="G17" s="173"/>
      <c r="H17" s="78"/>
      <c r="I17" s="79"/>
      <c r="J17" s="80">
        <v>12</v>
      </c>
      <c r="K17" s="80"/>
      <c r="L17" s="185"/>
      <c r="M17" s="67"/>
      <c r="N17" s="67"/>
      <c r="O17" s="68"/>
      <c r="P17" s="44" t="s">
        <v>136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44058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137</v>
      </c>
    </row>
    <row r="20" spans="1:16" s="35" customFormat="1" ht="12" customHeight="1" thickTop="1" thickBot="1">
      <c r="A20" s="87"/>
      <c r="B20" s="83">
        <v>44058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5</v>
      </c>
      <c r="M20" s="80"/>
      <c r="N20" s="81"/>
      <c r="O20" s="82"/>
      <c r="P20" s="44" t="s">
        <v>138</v>
      </c>
    </row>
    <row r="21" spans="1:16" s="35" customFormat="1" ht="12" customHeight="1" thickTop="1" thickBot="1">
      <c r="A21" s="87"/>
      <c r="B21" s="83">
        <v>44058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5</v>
      </c>
      <c r="M21" s="80"/>
      <c r="N21" s="81"/>
      <c r="O21" s="82"/>
      <c r="P21" s="44" t="s">
        <v>139</v>
      </c>
    </row>
    <row r="22" spans="1:16" s="35" customFormat="1" ht="12" customHeight="1" thickTop="1" thickBot="1">
      <c r="A22" s="87"/>
      <c r="B22" s="83">
        <v>44070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5</v>
      </c>
      <c r="M22" s="80"/>
      <c r="N22" s="81"/>
      <c r="O22" s="82"/>
      <c r="P22" s="44" t="s">
        <v>144</v>
      </c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45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5.0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45</v>
      </c>
    </row>
    <row r="35" spans="1:16" ht="4.0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9.0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3.95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6.0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4.950000000000003" customHeight="1">
      <c r="A52" s="143" t="str">
        <f>N6</f>
        <v>Victor J. Bantol</v>
      </c>
      <c r="B52" s="144"/>
      <c r="C52" s="145"/>
      <c r="D52" s="145"/>
      <c r="E52" s="145"/>
      <c r="F52" s="145"/>
      <c r="G52" s="145" t="str">
        <f>I6</f>
        <v>Alex Nale Bongawan</v>
      </c>
      <c r="H52" s="145"/>
      <c r="I52" s="145"/>
      <c r="J52" s="145"/>
      <c r="K52" s="145"/>
      <c r="L52" s="145"/>
      <c r="M52" s="146" t="s">
        <v>145</v>
      </c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0.95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0.95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0.95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0.95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0.95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0.95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19" zoomScale="200" zoomScaleNormal="200" workbookViewId="0">
      <selection activeCell="T12" sqref="T12:AA12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9.05" customHeight="1" thickBot="1">
      <c r="A3" s="250" t="str">
        <f>'Summary of Activities'!A6</f>
        <v>Tagbilaran</v>
      </c>
      <c r="B3" s="250"/>
      <c r="C3" s="250"/>
      <c r="D3" s="250"/>
      <c r="E3" s="250"/>
      <c r="F3" s="250" t="str">
        <f>'Summary of Activities'!I6</f>
        <v>Alex Nale Bongawan</v>
      </c>
      <c r="G3" s="250"/>
      <c r="H3" s="250"/>
      <c r="I3" s="250"/>
      <c r="J3" s="250"/>
      <c r="K3" s="250"/>
      <c r="L3" s="250" t="str">
        <f>'Summary of Activities'!N6</f>
        <v>Victor J. Bantol</v>
      </c>
      <c r="M3" s="250"/>
      <c r="N3" s="250"/>
      <c r="O3" s="250"/>
      <c r="P3" s="250"/>
      <c r="Q3" s="250"/>
      <c r="R3" s="250" t="str">
        <f>'Summary of Activities'!H6</f>
        <v>1-F</v>
      </c>
      <c r="S3" s="250"/>
      <c r="T3" s="297">
        <f>'Summary of Activities'!K2</f>
        <v>43647</v>
      </c>
      <c r="U3" s="297"/>
      <c r="V3" s="297"/>
      <c r="W3" s="297"/>
      <c r="X3" s="298">
        <f>'Summary of Activities'!O8</f>
        <v>44079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>
      <c r="A5" s="263">
        <v>1</v>
      </c>
      <c r="B5" s="265">
        <f>'Summary of Activities'!B19</f>
        <v>44058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8" thickBot="1">
      <c r="A6" s="263"/>
      <c r="B6" s="266"/>
      <c r="C6" s="46"/>
      <c r="D6" s="47"/>
      <c r="E6" s="48"/>
      <c r="F6" s="49"/>
      <c r="G6" s="47"/>
      <c r="H6" s="50"/>
      <c r="I6" s="46">
        <v>7</v>
      </c>
      <c r="J6" s="47">
        <v>20</v>
      </c>
      <c r="K6" s="48">
        <v>3000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146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147</v>
      </c>
      <c r="U7" s="290"/>
      <c r="V7" s="290"/>
      <c r="W7" s="290"/>
      <c r="X7" s="290"/>
      <c r="Y7" s="290"/>
      <c r="Z7" s="290"/>
      <c r="AA7" s="291"/>
    </row>
    <row r="8" spans="1:27" ht="4.95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 ht="10.199999999999999">
      <c r="A10" s="263">
        <v>2</v>
      </c>
      <c r="B10" s="265">
        <f>'Summary of Activities'!B20</f>
        <v>44058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8" thickBot="1">
      <c r="A11" s="263"/>
      <c r="B11" s="266"/>
      <c r="C11" s="46"/>
      <c r="D11" s="47"/>
      <c r="E11" s="48"/>
      <c r="F11" s="49"/>
      <c r="G11" s="47"/>
      <c r="H11" s="50"/>
      <c r="I11" s="46">
        <v>5</v>
      </c>
      <c r="J11" s="47">
        <v>10</v>
      </c>
      <c r="K11" s="48">
        <v>3000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8" thickBot="1">
      <c r="A12" s="264"/>
      <c r="B12" s="267"/>
      <c r="C12" s="280" t="s">
        <v>41</v>
      </c>
      <c r="D12" s="281"/>
      <c r="E12" s="282" t="s">
        <v>148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149</v>
      </c>
      <c r="U12" s="282"/>
      <c r="V12" s="282"/>
      <c r="W12" s="282"/>
      <c r="X12" s="282"/>
      <c r="Y12" s="282"/>
      <c r="Z12" s="282"/>
      <c r="AA12" s="284"/>
    </row>
    <row r="13" spans="1:27" ht="4.95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 ht="10.199999999999999">
      <c r="A15" s="263">
        <v>3</v>
      </c>
      <c r="B15" s="265">
        <f>'Summary of Activities'!B21</f>
        <v>44058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8" thickBot="1">
      <c r="A16" s="263"/>
      <c r="B16" s="266"/>
      <c r="C16" s="46"/>
      <c r="D16" s="47"/>
      <c r="E16" s="48"/>
      <c r="F16" s="49"/>
      <c r="G16" s="47"/>
      <c r="H16" s="50"/>
      <c r="I16" s="46">
        <v>21</v>
      </c>
      <c r="J16" s="47">
        <v>20</v>
      </c>
      <c r="K16" s="48">
        <v>5000</v>
      </c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8" thickBot="1">
      <c r="A17" s="264"/>
      <c r="B17" s="267"/>
      <c r="C17" s="280" t="s">
        <v>41</v>
      </c>
      <c r="D17" s="281"/>
      <c r="E17" s="282" t="s">
        <v>151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150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 ht="10.199999999999999">
      <c r="A20" s="263">
        <v>4</v>
      </c>
      <c r="B20" s="265">
        <f>'Summary of Activities'!B22</f>
        <v>44070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8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>
        <v>54</v>
      </c>
      <c r="S21" s="47">
        <v>20</v>
      </c>
      <c r="T21" s="50">
        <v>30000</v>
      </c>
      <c r="U21" s="49"/>
      <c r="V21" s="47"/>
      <c r="W21" s="50"/>
      <c r="X21" s="52"/>
      <c r="Y21" s="278" t="s">
        <v>50</v>
      </c>
      <c r="Z21" s="278"/>
      <c r="AA21" s="279"/>
    </row>
    <row r="22" spans="1:27" ht="13.8" thickBot="1">
      <c r="A22" s="264"/>
      <c r="B22" s="267"/>
      <c r="C22" s="280" t="s">
        <v>41</v>
      </c>
      <c r="D22" s="281"/>
      <c r="E22" s="282" t="s">
        <v>153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152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 ht="10.199999999999999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8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8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4.95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 ht="10.199999999999999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8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8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 ht="10.199999999999999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8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8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 ht="10.199999999999999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8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8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3.8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33</v>
      </c>
      <c r="G49" s="206"/>
      <c r="H49" s="205">
        <f>J6+J11+J16+J21+J26+J31+J36+J41</f>
        <v>50</v>
      </c>
      <c r="I49" s="206"/>
      <c r="J49" s="211">
        <f>K6+K11+K16+K21+K26+K31+K36+K41</f>
        <v>11000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54</v>
      </c>
      <c r="G52" s="206"/>
      <c r="H52" s="205">
        <f>S6+S11+S16+S21+S26+S31+S36+S41</f>
        <v>20</v>
      </c>
      <c r="I52" s="206"/>
      <c r="J52" s="211">
        <f>T6+T11+T16+T21+T26+T31+T36+T41</f>
        <v>30000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1.95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6.95" customHeight="1" thickBot="1">
      <c r="A55" s="219" t="s">
        <v>56</v>
      </c>
      <c r="B55" s="220"/>
      <c r="C55" s="220"/>
      <c r="D55" s="220"/>
      <c r="E55" s="221"/>
      <c r="F55" s="216">
        <f>SUM(F47:G53)</f>
        <v>87</v>
      </c>
      <c r="G55" s="217"/>
      <c r="H55" s="216">
        <f>SUM(H47:I53)</f>
        <v>70</v>
      </c>
      <c r="I55" s="217"/>
      <c r="J55" s="213">
        <f>SUM(J47:L53)</f>
        <v>41000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777343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9.0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0.95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0.95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0.95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0.95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0.95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0.95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0.95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0.95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0.95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4.95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0.95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2.95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2.95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2.95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2.95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4.0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8.95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0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4.950000000000003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1.95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2020-11-15T10:12:54Z</dcterms:modified>
</cp:coreProperties>
</file>