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340" yWindow="0" windowWidth="25600" windowHeight="1390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2" i="5"/>
  <c r="J49" i="5"/>
  <c r="J51" i="5"/>
  <c r="J54" i="5"/>
  <c r="J48" i="5"/>
  <c r="J50" i="5"/>
  <c r="H47" i="5"/>
  <c r="H49" i="5"/>
  <c r="H51" i="5"/>
  <c r="H52" i="5"/>
  <c r="H54" i="5"/>
  <c r="H48" i="5"/>
  <c r="H50" i="5"/>
  <c r="F47" i="5"/>
  <c r="F48" i="5"/>
  <c r="F49" i="5"/>
  <c r="F51" i="5"/>
  <c r="F54" i="5"/>
  <c r="F50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<sst xmlns="http://schemas.openxmlformats.org/spreadsheetml/2006/main" count="248" uniqueCount="144">
  <si>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</si>
  <si>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</si>
  <si>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</si>
  <si>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</si>
  <si>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</si>
  <si>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</si>
  <si>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</si>
  <si>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</si>
  <si>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</si>
  <si>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</si>
  <si>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</si>
  <si>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</si>
  <si>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</si>
  <si>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</si>
  <si>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</si>
  <si>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</si>
  <si>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</si>
  <si>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</si>
  <si>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</si>
  <si>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</si>
  <si>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</si>
  <si>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</si>
  <si>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</si>
  <si>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</si>
  <si>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</si>
  <si>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</si>
  <si>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</si>
  <si>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</si>
  <si>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</si>
  <si>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</si>
  <si>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</si>
  <si>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</si>
  <si>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</si>
  <si>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</si>
  <si>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</si>
  <si>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</si>
  <si>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</si>
  <si>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</si>
  <si>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</si>
  <si>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</si>
  <si>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</si>
  <si>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</si>
  <si>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</si>
  <si>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</si>
  <si>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</si>
  <si>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</si>
  <si>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</si>
  <si>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</si>
  <si>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</si>
  <si>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</si>
  <si>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</si>
  <si>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</si>
  <si>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</si>
  <si>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</si>
  <si>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</si>
  <si>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</si>
  <si>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</si>
  <si>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</si>
  <si>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</si>
  <si>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</si>
  <si>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</si>
  <si>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</si>
  <si>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</si>
  <si>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</si>
  <si>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</si>
  <si>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</si>
  <si>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</si>
  <si>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</si>
  <si>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</si>
  <si>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</si>
  <si>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</si>
  <si>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</si>
  <si>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</si>
  <si>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</si>
  <si>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</si>
  <si>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</si>
  <si>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</si>
  <si>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</si>
  <si>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</si>
  <si>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</si>
  <si>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</si>
  <si>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</si>
  <si>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</si>
  <si>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</si>
  <si>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</si>
  <si>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</si>
  <si>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</si>
  <si>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</si>
  <si>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</si>
  <si>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</si>
  <si>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</si>
  <si>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</si>
  <si>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</si>
  <si>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</si>
  <si>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</si>
  <si>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</si>
  <si>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</si>
  <si>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</si>
  <si>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</si>
  <si>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</si>
  <si>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</si>
  <si>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</si>
  <si>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</si>
  <si>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</si>
  <si>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</si>
  <si>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</si>
  <si>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</si>
  <si>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</si>
  <si>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</si>
  <si>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</si>
  <si>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</si>
  <si>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</si>
  <si>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</si>
  <si>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</si>
  <si>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</si>
  <si>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</si>
  <si>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</si>
  <si>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</si>
  <si>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</si>
  <si>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</si>
  <si>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</si>
  <si>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</si>
  <si>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</si>
  <si>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</si>
  <si>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</si>
  <si>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</si>
  <si>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</si>
  <si>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</si>
  <si>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</si>
  <si>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</si>
  <si>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</si>
  <si>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</si>
  <si>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</si>
  <si>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</si>
  <si>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</si>
  <si>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</si>
  <si>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</si>
  <si>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</si>
  <si>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</si>
  <si>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Rtn. Delia's Place</t>
  </si>
  <si>
    <t>x</t>
  </si>
  <si>
    <t>Maca-as Tubigon, Bohol</t>
  </si>
  <si>
    <t>Mangrove Planting and Coastal Clean-up Activity</t>
  </si>
  <si>
    <t>Maca-as Tubigon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</si>
</sst>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3" fontId="31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B166" zoomScale="200" zoomScaleNormal="200" zoomScalePageLayoutView="200" workbookViewId="0">
      <selection activeCell="D11" sqref="D11:E11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43770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43811</v>
      </c>
      <c r="P8" s="181"/>
    </row>
    <row r="9" spans="1:16" s="34" customFormat="1" ht="14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43777</v>
      </c>
      <c r="C11" s="149"/>
      <c r="D11" s="155">
        <v>18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139</v>
      </c>
    </row>
    <row r="12" spans="1:16" s="36" customFormat="1" ht="12" customHeight="1" thickTop="1" thickBot="1">
      <c r="A12" s="84"/>
      <c r="B12" s="80">
        <v>43784</v>
      </c>
      <c r="C12" s="81"/>
      <c r="D12" s="91">
        <v>17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139</v>
      </c>
    </row>
    <row r="13" spans="1:16" s="36" customFormat="1" ht="12" customHeight="1" thickTop="1" thickBot="1">
      <c r="A13" s="84"/>
      <c r="B13" s="80">
        <v>43791</v>
      </c>
      <c r="C13" s="81"/>
      <c r="D13" s="91">
        <v>18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 t="s">
        <v>139</v>
      </c>
    </row>
    <row r="14" spans="1:16" s="36" customFormat="1" ht="12" customHeight="1" thickTop="1" thickBot="1">
      <c r="A14" s="84"/>
      <c r="B14" s="80">
        <v>43798</v>
      </c>
      <c r="C14" s="81"/>
      <c r="D14" s="91">
        <v>16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 t="s">
        <v>139</v>
      </c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>
        <v>43796</v>
      </c>
      <c r="C17" s="81"/>
      <c r="D17" s="167"/>
      <c r="E17" s="168"/>
      <c r="F17" s="168"/>
      <c r="G17" s="168"/>
      <c r="H17" s="75"/>
      <c r="I17" s="76"/>
      <c r="J17" s="77">
        <v>17</v>
      </c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43778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16</v>
      </c>
      <c r="M19" s="77"/>
      <c r="N19" s="78"/>
      <c r="O19" s="79"/>
      <c r="P19" s="45" t="s">
        <v>141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27</v>
      </c>
      <c r="J31" s="104" t="s">
        <v>7</v>
      </c>
      <c r="K31" s="105"/>
      <c r="L31" s="105"/>
      <c r="M31" s="105"/>
      <c r="N31" s="105"/>
      <c r="O31" s="105"/>
      <c r="P31" s="3">
        <v>7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7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27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4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>
      <c r="A52" s="140" t="str">
        <f>N6</f>
        <v>Haydee C. Cabasan</v>
      </c>
      <c r="B52" s="141"/>
      <c r="C52" s="142"/>
      <c r="D52" s="142"/>
      <c r="E52" s="142"/>
      <c r="F52" s="142"/>
      <c r="G52" s="142" t="str">
        <f>I6</f>
        <v>Ma. Trina V. Sumayang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4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200" zoomScaleNormal="200" zoomScalePageLayoutView="200" workbookViewId="0">
      <selection activeCell="E7" sqref="E7:P7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>
      <c r="A3" s="200" t="str">
        <f>'Summary of Activities'!A6</f>
        <v>Tubigon</v>
      </c>
      <c r="B3" s="200"/>
      <c r="C3" s="200"/>
      <c r="D3" s="200"/>
      <c r="E3" s="200"/>
      <c r="F3" s="200" t="str">
        <f>'Summary of Activities'!I6</f>
        <v>Ma. Trina V. Sumayang</v>
      </c>
      <c r="G3" s="200"/>
      <c r="H3" s="200"/>
      <c r="I3" s="200"/>
      <c r="J3" s="200"/>
      <c r="K3" s="200"/>
      <c r="L3" s="200" t="str">
        <f>'Summary of Activities'!N6</f>
        <v>Haydee C. Cabasan</v>
      </c>
      <c r="M3" s="200"/>
      <c r="N3" s="200"/>
      <c r="O3" s="200"/>
      <c r="P3" s="200"/>
      <c r="Q3" s="200"/>
      <c r="R3" s="200" t="str">
        <f>'Summary of Activities'!H6</f>
        <v>1F</v>
      </c>
      <c r="S3" s="200"/>
      <c r="T3" s="203">
        <f>'Summary of Activities'!K2</f>
        <v>43770</v>
      </c>
      <c r="U3" s="200"/>
      <c r="V3" s="200"/>
      <c r="W3" s="204">
        <f>'Summary of Activities'!O8</f>
        <v>43811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0">
      <c r="A5" s="277">
        <v>1</v>
      </c>
      <c r="B5" s="279">
        <f>'Summary of Activities'!B19</f>
        <v>43778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140</v>
      </c>
      <c r="V5" s="246" t="s">
        <v>52</v>
      </c>
      <c r="W5" s="246"/>
      <c r="X5" s="247"/>
    </row>
    <row r="6" spans="1:24" s="7" customFormat="1" ht="13" thickBot="1">
      <c r="A6" s="277"/>
      <c r="B6" s="280"/>
      <c r="C6" s="48"/>
      <c r="D6" s="49"/>
      <c r="E6" s="50"/>
      <c r="F6" s="51"/>
      <c r="G6" s="49"/>
      <c r="H6" s="52"/>
      <c r="I6" s="48">
        <v>100</v>
      </c>
      <c r="J6" s="49">
        <v>100</v>
      </c>
      <c r="K6" s="50">
        <v>3000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" thickBot="1">
      <c r="A7" s="278"/>
      <c r="B7" s="281"/>
      <c r="C7" s="250" t="s">
        <v>41</v>
      </c>
      <c r="D7" s="251"/>
      <c r="E7" s="284" t="s">
        <v>142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143</v>
      </c>
      <c r="U7" s="252"/>
      <c r="V7" s="252"/>
      <c r="W7" s="252"/>
      <c r="X7" s="254"/>
    </row>
    <row r="8" spans="1:24" ht="5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0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0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0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0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0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0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0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3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100</v>
      </c>
      <c r="G49" s="218"/>
      <c r="H49" s="217">
        <f>J6+J11+J16+J21+J26+J31+J36+J41</f>
        <v>100</v>
      </c>
      <c r="I49" s="218"/>
      <c r="J49" s="238">
        <f>K6+K11+K16+K21+K26+K31+K36+K41</f>
        <v>3000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5" t="s">
        <v>129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7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5"/>
      <c r="O51" s="286"/>
      <c r="P51" s="286"/>
      <c r="Q51" s="286"/>
      <c r="R51" s="286"/>
      <c r="S51" s="286"/>
      <c r="T51" s="286"/>
      <c r="U51" s="286"/>
      <c r="V51" s="286"/>
      <c r="W51" s="286"/>
      <c r="X51" s="287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8" t="s">
        <v>130</v>
      </c>
      <c r="O52" s="289"/>
      <c r="P52" s="289"/>
      <c r="Q52" s="289"/>
      <c r="R52" s="289"/>
      <c r="S52" s="289"/>
      <c r="T52" s="289"/>
      <c r="U52" s="289"/>
      <c r="V52" s="289"/>
      <c r="W52" s="289"/>
      <c r="X52" s="290"/>
    </row>
    <row r="53" spans="1:24" ht="2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90"/>
    </row>
    <row r="54" spans="1:24" ht="17" customHeight="1" thickBot="1">
      <c r="A54" s="232" t="s">
        <v>56</v>
      </c>
      <c r="B54" s="233"/>
      <c r="C54" s="233"/>
      <c r="D54" s="233"/>
      <c r="E54" s="234"/>
      <c r="F54" s="229">
        <f>SUM(F47:G51)</f>
        <v>100</v>
      </c>
      <c r="G54" s="230"/>
      <c r="H54" s="229">
        <f>SUM(H47:I52)</f>
        <v>100</v>
      </c>
      <c r="I54" s="230"/>
      <c r="J54" s="226">
        <f>SUM(J47:L52)</f>
        <v>3000</v>
      </c>
      <c r="K54" s="227"/>
      <c r="L54" s="228"/>
      <c r="M54" s="258"/>
      <c r="N54" s="291"/>
      <c r="O54" s="292"/>
      <c r="P54" s="292"/>
      <c r="Q54" s="292"/>
      <c r="R54" s="292"/>
      <c r="S54" s="292"/>
      <c r="T54" s="292"/>
      <c r="U54" s="292"/>
      <c r="V54" s="292"/>
      <c r="W54" s="292"/>
      <c r="X54" s="293"/>
    </row>
    <row r="55" spans="1:24" ht="13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9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7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2">
      <c r="A20" s="277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77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" customHeight="1">
      <c r="A22" s="277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77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" customHeight="1">
      <c r="A24" s="277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" customHeight="1">
      <c r="A25" s="277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77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" customHeight="1">
      <c r="A27" s="277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" customHeight="1">
      <c r="A28" s="277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77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4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2015-01-01T00:23:37Z</cp:lastPrinted>
  <dcterms:created xsi:type="dcterms:W3CDTF">2013-07-03T03:04:40Z</dcterms:created>
  <dcterms:modified xsi:type="dcterms:W3CDTF">2019-12-11T08:46:53Z</dcterms:modified>
</cp:coreProperties>
</file>