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checkCompatibility="1" autoCompressPictures="0"/>
  <bookViews>
    <workbookView xWindow="0" yWindow="0" windowWidth="25600" windowHeight="1508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<sst xmlns="http://schemas.openxmlformats.org/spreadsheetml/2006/main" count="316" uniqueCount="199">
  <si>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</si>
  <si>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</si>
  <si>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</si>
  <si>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</si>
  <si>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</si>
  <si>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</si>
  <si>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</si>
  <si>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</si>
  <si>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</si>
  <si>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</si>
  <si>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</si>
  <si>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</si>
  <si>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</si>
  <si>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</si>
  <si>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</si>
  <si>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</si>
  <si>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</si>
  <si>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</si>
  <si>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</si>
  <si>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</si>
  <si>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</si>
  <si>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</si>
  <si>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</si>
  <si>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</si>
  <si>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</si>
  <si>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</si>
  <si>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</si>
  <si>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</si>
  <si>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</si>
  <si>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</si>
  <si>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</si>
  <si>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</si>
  <si>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</si>
  <si>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</si>
  <si>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</si>
  <si>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</si>
  <si>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</si>
  <si>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</si>
  <si>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</si>
  <si>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</si>
  <si>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</si>
  <si>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</si>
  <si>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</si>
  <si>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</si>
  <si>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</si>
  <si>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</si>
  <si>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</si>
  <si>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</si>
  <si>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</si>
  <si>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</si>
  <si>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</si>
  <si>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</si>
  <si>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</si>
  <si>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</si>
  <si>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</si>
  <si>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</si>
  <si>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</si>
  <si>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</si>
  <si>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</si>
  <si>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</si>
  <si>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</si>
  <si>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</si>
  <si>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</si>
  <si>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</si>
  <si>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</si>
  <si>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</si>
  <si>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</si>
  <si>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</si>
  <si>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</si>
  <si>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</si>
  <si>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</si>
  <si>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</si>
  <si>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</si>
  <si>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</si>
  <si>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</si>
  <si>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</si>
  <si>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</si>
  <si>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</si>
  <si>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</si>
  <si>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</si>
  <si>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</si>
  <si>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</si>
  <si>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</si>
  <si>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</si>
  <si>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</si>
  <si>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</si>
  <si>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</si>
  <si>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</si>
  <si>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</si>
  <si>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</si>
  <si>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</si>
  <si>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</si>
  <si>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</si>
  <si>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</si>
  <si>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</si>
  <si>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</si>
  <si>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</si>
  <si>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</si>
  <si>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</si>
  <si>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</si>
  <si>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</si>
  <si>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</si>
  <si>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</si>
  <si>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</si>
  <si>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</si>
  <si>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</si>
  <si>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</si>
  <si>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</si>
  <si>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</si>
  <si>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</si>
  <si>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</si>
  <si>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</si>
  <si>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</si>
  <si>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</si>
  <si>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</si>
  <si>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</si>
  <si>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</si>
  <si>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</si>
  <si>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</si>
  <si>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</si>
  <si>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</si>
  <si>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</si>
  <si>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</si>
  <si>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</si>
  <si>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</si>
  <si>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</si>
  <si>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</si>
  <si>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</si>
  <si>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</si>
  <si>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</si>
  <si>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</si>
  <si>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</si>
  <si>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</si>
  <si>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</si>
  <si>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</si>
  <si>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Waling Waling Davao</t>
  </si>
  <si>
    <t>2B</t>
  </si>
  <si>
    <t xml:space="preserve"> Teresita P. Yniguez</t>
  </si>
  <si>
    <t>Estela Maribel Tan Vilela</t>
  </si>
  <si>
    <t>Grand Menseng Hotel</t>
  </si>
  <si>
    <t>Amelio Batohanon</t>
  </si>
  <si>
    <t>X</t>
  </si>
  <si>
    <t>Oct-3-19</t>
  </si>
  <si>
    <t>R23G3</t>
  </si>
  <si>
    <t>Oct-10-19</t>
  </si>
  <si>
    <t>R17VR1G5</t>
  </si>
  <si>
    <t>Oct-17-19</t>
  </si>
  <si>
    <t>Ayala Abreeza Mall</t>
  </si>
  <si>
    <t>Oct-24-19</t>
  </si>
  <si>
    <t>R12VR1G1</t>
  </si>
  <si>
    <t>RC Toril clubhouse, Toril D/C/</t>
  </si>
  <si>
    <t>Oct-20-19</t>
  </si>
  <si>
    <t>R15G2</t>
  </si>
  <si>
    <t>Marco Polo Hotel,D.C.</t>
  </si>
  <si>
    <t>R10</t>
  </si>
  <si>
    <t>City Hall, D.C.</t>
  </si>
  <si>
    <t>R15S2G3</t>
  </si>
  <si>
    <t>Oct-19-19</t>
  </si>
  <si>
    <t>R9S1G15</t>
  </si>
  <si>
    <t>Oct-29-19</t>
  </si>
  <si>
    <t>R2</t>
  </si>
  <si>
    <t>Oct-31-19</t>
  </si>
  <si>
    <t>R10VR1S1G2</t>
  </si>
  <si>
    <t>Llamas Res. Tulip Drive, D.C.</t>
  </si>
  <si>
    <t>Oct-14-19</t>
  </si>
  <si>
    <t>R8</t>
  </si>
  <si>
    <t>Rizal Memorial College, D.C.</t>
  </si>
  <si>
    <t>SM Ecoland, D.C.</t>
  </si>
  <si>
    <t>Oct-21-19</t>
  </si>
  <si>
    <t>R15</t>
  </si>
  <si>
    <t>Bigby's Ayala Abreeza Mall</t>
  </si>
  <si>
    <t>Oct-15-19</t>
  </si>
  <si>
    <t>Oct-22-19</t>
  </si>
  <si>
    <t>Bo's Coffee,Tulip Drive, D.C.</t>
  </si>
  <si>
    <t>Bo's Coffee Tulip Drive, D.C.</t>
  </si>
  <si>
    <t>R12G3</t>
  </si>
  <si>
    <t>Chikaan, Ayala Abreeza Mall</t>
  </si>
  <si>
    <t>R7</t>
  </si>
  <si>
    <t>Oct-3,10,12-19</t>
  </si>
  <si>
    <t>RC North Davao Clubhouse, D.C.</t>
  </si>
  <si>
    <t>R21</t>
  </si>
  <si>
    <t>Grand Menseng Hotel, D.C.</t>
  </si>
  <si>
    <t>R10VR1G1</t>
  </si>
  <si>
    <t>R23</t>
  </si>
  <si>
    <t>One Rotary One District Pink October  (Motorcade)</t>
  </si>
  <si>
    <t>Mothers from different sectors</t>
  </si>
  <si>
    <t>Fund Raising Committee Meeting/ Kublai Art Exhibit</t>
  </si>
  <si>
    <t xml:space="preserve">House of Hope for kids with Cancer/Palliative and Hospice Care In Patient Unit in SPMC/ End Polio Awraeness Campaign </t>
  </si>
  <si>
    <t>One Rotary One District Pink October ( Breast Awareness Forum and Free Breast Screening)</t>
  </si>
  <si>
    <t>Residents of Davao City/Mothers from Different sectors</t>
  </si>
  <si>
    <t>One Rotary One District Pink October ( Pink Zumba)</t>
  </si>
  <si>
    <t>Mothers from different sectors in Davao City</t>
  </si>
  <si>
    <t>Childrem below 5 years old</t>
  </si>
  <si>
    <t>Sabayang PATAK Kontra POLIO/ Free Polio Immunization Day</t>
  </si>
  <si>
    <t>Area 2 Rotary Clubs Coordination Meeting for World Polio Day Activities</t>
  </si>
  <si>
    <t>Children below 5 years old</t>
  </si>
  <si>
    <t>Rizal Memorial College School</t>
  </si>
  <si>
    <t>House of Hope for Kids with Cancer/ Palliative and Hospice Care Inpatient Unit in SPMC/End Polio Arareness Campaogn</t>
  </si>
  <si>
    <t>Organizing A Rotaract Club in Rizal Memorial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</si>
</sst>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16" fontId="17" fillId="4" borderId="99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mailto:blominoque@gmail.com" TargetMode="External"/><Relationship Id="rId2" Type="http://schemas.openxmlformats.org/officeDocument/2006/relationships/hyperlink" Target="mailto:govphilipt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B96" zoomScale="200" zoomScaleNormal="200" zoomScalePageLayoutView="200" workbookViewId="0">
      <selection activeCell="O8" sqref="O8:P8"/>
    </sheetView>
  </sheetViews>
  <sheetFormatPr baseColWidth="10" defaultColWidth="11.5" defaultRowHeight="13" x14ac:dyDescent="0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43739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6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43780</v>
      </c>
      <c r="P8" s="181"/>
    </row>
    <row r="9" spans="1:16" s="34" customFormat="1" ht="14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3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 t="s">
        <v>142</v>
      </c>
      <c r="C11" s="149"/>
      <c r="D11" s="155" t="s">
        <v>143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139</v>
      </c>
    </row>
    <row r="12" spans="1:16" s="36" customFormat="1" ht="12" customHeight="1" thickTop="1" thickBot="1">
      <c r="A12" s="84"/>
      <c r="B12" s="80" t="s">
        <v>144</v>
      </c>
      <c r="C12" s="81"/>
      <c r="D12" s="91" t="s">
        <v>145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 t="s">
        <v>139</v>
      </c>
    </row>
    <row r="13" spans="1:16" s="36" customFormat="1" ht="12" customHeight="1" thickTop="1" thickBot="1">
      <c r="A13" s="84"/>
      <c r="B13" s="80" t="s">
        <v>148</v>
      </c>
      <c r="C13" s="81"/>
      <c r="D13" s="91" t="s">
        <v>149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 t="s">
        <v>181</v>
      </c>
    </row>
    <row r="14" spans="1:16" s="36" customFormat="1" ht="12" customHeight="1" thickTop="1" thickBot="1">
      <c r="A14" s="84"/>
      <c r="B14" s="80" t="s">
        <v>161</v>
      </c>
      <c r="C14" s="81"/>
      <c r="D14" s="91" t="s">
        <v>182</v>
      </c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 t="s">
        <v>163</v>
      </c>
    </row>
    <row r="15" spans="1:16" s="36" customFormat="1" ht="12" customHeight="1" thickTop="1" thickBot="1">
      <c r="A15" s="84"/>
      <c r="B15" s="80" t="s">
        <v>146</v>
      </c>
      <c r="C15" s="81"/>
      <c r="D15" s="182"/>
      <c r="E15" s="183"/>
      <c r="F15" s="184" t="s">
        <v>175</v>
      </c>
      <c r="G15" s="77"/>
      <c r="H15" s="92"/>
      <c r="I15" s="185"/>
      <c r="J15" s="78"/>
      <c r="K15" s="180"/>
      <c r="L15" s="90"/>
      <c r="M15" s="64"/>
      <c r="N15" s="64"/>
      <c r="O15" s="65"/>
      <c r="P15" s="45" t="s">
        <v>176</v>
      </c>
    </row>
    <row r="16" spans="1:16" s="36" customFormat="1" ht="12" customHeight="1" thickTop="1" thickBot="1">
      <c r="A16" s="84"/>
      <c r="B16" s="80" t="s">
        <v>172</v>
      </c>
      <c r="C16" s="81"/>
      <c r="D16" s="167"/>
      <c r="E16" s="168"/>
      <c r="F16" s="75"/>
      <c r="G16" s="76"/>
      <c r="H16" s="77" t="s">
        <v>177</v>
      </c>
      <c r="I16" s="199"/>
      <c r="J16" s="88"/>
      <c r="K16" s="89"/>
      <c r="L16" s="90"/>
      <c r="M16" s="64"/>
      <c r="N16" s="64"/>
      <c r="O16" s="65"/>
      <c r="P16" s="45" t="s">
        <v>173</v>
      </c>
    </row>
    <row r="17" spans="1:16" s="36" customFormat="1" ht="12" customHeight="1" thickTop="1" thickBot="1">
      <c r="A17" s="84"/>
      <c r="B17" s="80" t="s">
        <v>178</v>
      </c>
      <c r="C17" s="81"/>
      <c r="D17" s="167"/>
      <c r="E17" s="168"/>
      <c r="F17" s="168"/>
      <c r="G17" s="168"/>
      <c r="H17" s="75"/>
      <c r="I17" s="76"/>
      <c r="J17" s="77" t="s">
        <v>180</v>
      </c>
      <c r="K17" s="77"/>
      <c r="L17" s="180"/>
      <c r="M17" s="64"/>
      <c r="N17" s="64"/>
      <c r="O17" s="65"/>
      <c r="P17" s="45" t="s">
        <v>179</v>
      </c>
    </row>
    <row r="18" spans="1:16" s="36" customFormat="1" ht="12" customHeight="1" thickTop="1" thickBot="1">
      <c r="A18" s="84"/>
      <c r="B18" s="80" t="s">
        <v>151</v>
      </c>
      <c r="C18" s="81"/>
      <c r="D18" s="82"/>
      <c r="E18" s="64"/>
      <c r="F18" s="64"/>
      <c r="G18" s="64"/>
      <c r="H18" s="64"/>
      <c r="I18" s="78"/>
      <c r="J18" s="77" t="s">
        <v>152</v>
      </c>
      <c r="K18" s="77"/>
      <c r="L18" s="89"/>
      <c r="M18" s="191"/>
      <c r="N18" s="64"/>
      <c r="O18" s="65"/>
      <c r="P18" s="45" t="s">
        <v>153</v>
      </c>
    </row>
    <row r="19" spans="1:16" s="36" customFormat="1" ht="12" customHeight="1" thickTop="1" thickBot="1">
      <c r="A19" s="84"/>
      <c r="B19" s="80" t="s">
        <v>164</v>
      </c>
      <c r="C19" s="81"/>
      <c r="D19" s="82"/>
      <c r="E19" s="64"/>
      <c r="F19" s="64"/>
      <c r="G19" s="64"/>
      <c r="H19" s="64"/>
      <c r="I19" s="64"/>
      <c r="J19" s="75"/>
      <c r="K19" s="76"/>
      <c r="L19" s="77" t="s">
        <v>154</v>
      </c>
      <c r="M19" s="77"/>
      <c r="N19" s="78"/>
      <c r="O19" s="79"/>
      <c r="P19" s="45" t="s">
        <v>155</v>
      </c>
    </row>
    <row r="20" spans="1:16" s="36" customFormat="1" ht="12" customHeight="1" thickTop="1" thickBot="1">
      <c r="A20" s="84"/>
      <c r="B20" s="80" t="s">
        <v>171</v>
      </c>
      <c r="C20" s="81"/>
      <c r="D20" s="82"/>
      <c r="E20" s="64"/>
      <c r="F20" s="64"/>
      <c r="G20" s="64"/>
      <c r="H20" s="64"/>
      <c r="I20" s="64"/>
      <c r="J20" s="64"/>
      <c r="K20" s="78"/>
      <c r="L20" s="77" t="s">
        <v>165</v>
      </c>
      <c r="M20" s="77"/>
      <c r="N20" s="78"/>
      <c r="O20" s="79"/>
      <c r="P20" s="45" t="s">
        <v>174</v>
      </c>
    </row>
    <row r="21" spans="1:16" s="36" customFormat="1" ht="12" customHeight="1" thickTop="1" thickBot="1">
      <c r="A21" s="84"/>
      <c r="B21" s="80" t="s">
        <v>146</v>
      </c>
      <c r="C21" s="81"/>
      <c r="D21" s="82"/>
      <c r="E21" s="64"/>
      <c r="F21" s="64"/>
      <c r="G21" s="64"/>
      <c r="H21" s="64"/>
      <c r="I21" s="64"/>
      <c r="J21" s="64"/>
      <c r="K21" s="78"/>
      <c r="L21" s="77" t="s">
        <v>156</v>
      </c>
      <c r="M21" s="77"/>
      <c r="N21" s="78"/>
      <c r="O21" s="79"/>
      <c r="P21" s="45" t="s">
        <v>147</v>
      </c>
    </row>
    <row r="22" spans="1:16" s="36" customFormat="1" ht="12" customHeight="1" thickTop="1" thickBot="1">
      <c r="A22" s="84"/>
      <c r="B22" s="80" t="s">
        <v>146</v>
      </c>
      <c r="C22" s="81"/>
      <c r="D22" s="82"/>
      <c r="E22" s="64"/>
      <c r="F22" s="64"/>
      <c r="G22" s="64"/>
      <c r="H22" s="64"/>
      <c r="I22" s="64"/>
      <c r="J22" s="64"/>
      <c r="K22" s="78"/>
      <c r="L22" s="77" t="s">
        <v>165</v>
      </c>
      <c r="M22" s="77"/>
      <c r="N22" s="78"/>
      <c r="O22" s="79"/>
      <c r="P22" s="45" t="s">
        <v>147</v>
      </c>
    </row>
    <row r="23" spans="1:16" s="36" customFormat="1" ht="12" customHeight="1" thickTop="1" thickBot="1">
      <c r="A23" s="84"/>
      <c r="B23" s="80" t="s">
        <v>157</v>
      </c>
      <c r="C23" s="81"/>
      <c r="D23" s="82"/>
      <c r="E23" s="64"/>
      <c r="F23" s="64"/>
      <c r="G23" s="64"/>
      <c r="H23" s="64"/>
      <c r="I23" s="64"/>
      <c r="J23" s="64"/>
      <c r="K23" s="78"/>
      <c r="L23" s="77" t="s">
        <v>158</v>
      </c>
      <c r="M23" s="77"/>
      <c r="N23" s="78"/>
      <c r="O23" s="79"/>
      <c r="P23" s="45" t="s">
        <v>167</v>
      </c>
    </row>
    <row r="24" spans="1:16" s="36" customFormat="1" ht="12" customHeight="1" thickTop="1" thickBot="1">
      <c r="A24" s="84"/>
      <c r="B24" s="80" t="s">
        <v>168</v>
      </c>
      <c r="C24" s="81"/>
      <c r="D24" s="82"/>
      <c r="E24" s="64"/>
      <c r="F24" s="64"/>
      <c r="G24" s="64"/>
      <c r="H24" s="64"/>
      <c r="I24" s="64"/>
      <c r="J24" s="64"/>
      <c r="K24" s="78"/>
      <c r="L24" s="77" t="s">
        <v>169</v>
      </c>
      <c r="M24" s="77"/>
      <c r="N24" s="78"/>
      <c r="O24" s="79"/>
      <c r="P24" s="45" t="s">
        <v>170</v>
      </c>
    </row>
    <row r="25" spans="1:16" s="36" customFormat="1" ht="12" customHeight="1" thickTop="1" thickBot="1">
      <c r="A25" s="84"/>
      <c r="B25" s="80" t="s">
        <v>159</v>
      </c>
      <c r="C25" s="81"/>
      <c r="D25" s="82"/>
      <c r="E25" s="64"/>
      <c r="F25" s="64"/>
      <c r="G25" s="64"/>
      <c r="H25" s="64"/>
      <c r="I25" s="64"/>
      <c r="J25" s="64"/>
      <c r="K25" s="78"/>
      <c r="L25" s="77" t="s">
        <v>160</v>
      </c>
      <c r="M25" s="77"/>
      <c r="N25" s="78"/>
      <c r="O25" s="79"/>
      <c r="P25" s="45" t="s">
        <v>166</v>
      </c>
    </row>
    <row r="26" spans="1:16" s="36" customFormat="1" ht="12" customHeight="1" thickTop="1" thickBot="1">
      <c r="A26" s="84"/>
      <c r="B26" s="80" t="s">
        <v>161</v>
      </c>
      <c r="C26" s="81"/>
      <c r="D26" s="82"/>
      <c r="E26" s="64"/>
      <c r="F26" s="64"/>
      <c r="G26" s="64"/>
      <c r="H26" s="64"/>
      <c r="I26" s="64"/>
      <c r="J26" s="64"/>
      <c r="K26" s="78"/>
      <c r="L26" s="77" t="s">
        <v>162</v>
      </c>
      <c r="M26" s="77"/>
      <c r="N26" s="78"/>
      <c r="O26" s="79"/>
      <c r="P26" s="45" t="s">
        <v>163</v>
      </c>
    </row>
    <row r="27" spans="1:16" s="36" customFormat="1" ht="12" customHeight="1" thickTop="1" thickBot="1">
      <c r="A27" s="85"/>
      <c r="B27" s="93" t="s">
        <v>148</v>
      </c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 t="s">
        <v>183</v>
      </c>
      <c r="O27" s="99"/>
      <c r="P27" s="46" t="s">
        <v>150</v>
      </c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40</v>
      </c>
      <c r="J31" s="104" t="s">
        <v>7</v>
      </c>
      <c r="K31" s="105"/>
      <c r="L31" s="105"/>
      <c r="M31" s="105"/>
      <c r="N31" s="105"/>
      <c r="O31" s="105"/>
      <c r="P31" s="3">
        <v>4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/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/>
      <c r="J33" s="108" t="s">
        <v>8</v>
      </c>
      <c r="K33" s="109"/>
      <c r="L33" s="109"/>
      <c r="M33" s="109"/>
      <c r="N33" s="109"/>
      <c r="O33" s="109"/>
      <c r="P33" s="37">
        <f>SUM(P31:P32)</f>
        <v>4</v>
      </c>
    </row>
    <row r="34" spans="1:16" ht="2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40</v>
      </c>
    </row>
    <row r="35" spans="1:16" ht="4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9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6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4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" customHeight="1">
      <c r="A52" s="140" t="str">
        <f>N6</f>
        <v>Estela Maribel Tan Vilela</v>
      </c>
      <c r="B52" s="141"/>
      <c r="C52" s="142"/>
      <c r="D52" s="142"/>
      <c r="E52" s="142"/>
      <c r="F52" s="142"/>
      <c r="G52" s="142" t="str">
        <f>I6</f>
        <v xml:space="preserve"> Teresita P. Yniguez</v>
      </c>
      <c r="H52" s="142"/>
      <c r="I52" s="142"/>
      <c r="J52" s="142"/>
      <c r="K52" s="142"/>
      <c r="L52" s="142"/>
      <c r="M52" s="143" t="s">
        <v>140</v>
      </c>
      <c r="N52" s="143"/>
      <c r="O52" s="143"/>
      <c r="P52" s="144"/>
    </row>
    <row r="53" spans="1:16" ht="14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E15" zoomScale="200" zoomScaleNormal="200" zoomScalePageLayoutView="200" workbookViewId="0">
      <selection activeCell="E37" sqref="E37:P37"/>
    </sheetView>
  </sheetViews>
  <sheetFormatPr baseColWidth="10" defaultRowHeight="12" x14ac:dyDescent="0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>
      <c r="A3" s="200" t="str">
        <f>'Summary of Activities'!A6</f>
        <v>Waling Waling Davao</v>
      </c>
      <c r="B3" s="200"/>
      <c r="C3" s="200"/>
      <c r="D3" s="200"/>
      <c r="E3" s="200"/>
      <c r="F3" s="200" t="str">
        <f>'Summary of Activities'!I6</f>
        <v xml:space="preserve"> Teresita P. Yniguez</v>
      </c>
      <c r="G3" s="200"/>
      <c r="H3" s="200"/>
      <c r="I3" s="200"/>
      <c r="J3" s="200"/>
      <c r="K3" s="200"/>
      <c r="L3" s="200" t="str">
        <f>'Summary of Activities'!N6</f>
        <v>Estela Maribel Tan Vilela</v>
      </c>
      <c r="M3" s="200"/>
      <c r="N3" s="200"/>
      <c r="O3" s="200"/>
      <c r="P3" s="200"/>
      <c r="Q3" s="200"/>
      <c r="R3" s="200" t="str">
        <f>'Summary of Activities'!H6</f>
        <v>2B</v>
      </c>
      <c r="S3" s="200"/>
      <c r="T3" s="203">
        <f>'Summary of Activities'!K2</f>
        <v>43739</v>
      </c>
      <c r="U3" s="200"/>
      <c r="V3" s="200"/>
      <c r="W3" s="204">
        <f>'Summary of Activities'!O8</f>
        <v>43780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0">
      <c r="A5" s="277">
        <v>1</v>
      </c>
      <c r="B5" s="279" t="str">
        <f>'Summary of Activities'!B19</f>
        <v>Oct-14-19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 t="s">
        <v>141</v>
      </c>
      <c r="V5" s="246" t="s">
        <v>52</v>
      </c>
      <c r="W5" s="246"/>
      <c r="X5" s="247"/>
    </row>
    <row r="6" spans="1:24" s="7" customFormat="1" ht="13" thickBot="1">
      <c r="A6" s="277"/>
      <c r="B6" s="280"/>
      <c r="C6" s="48"/>
      <c r="D6" s="49"/>
      <c r="E6" s="50"/>
      <c r="F6" s="51">
        <v>1000</v>
      </c>
      <c r="G6" s="49">
        <v>40</v>
      </c>
      <c r="H6" s="52">
        <v>5000</v>
      </c>
      <c r="I6" s="48"/>
      <c r="J6" s="49"/>
      <c r="K6" s="50"/>
      <c r="L6" s="51"/>
      <c r="M6" s="49"/>
      <c r="N6" s="52"/>
      <c r="O6" s="48">
        <v>1000</v>
      </c>
      <c r="P6" s="49">
        <v>40</v>
      </c>
      <c r="Q6" s="50">
        <v>5000</v>
      </c>
      <c r="R6" s="51"/>
      <c r="S6" s="49"/>
      <c r="T6" s="52"/>
      <c r="U6" s="54"/>
      <c r="V6" s="248" t="s">
        <v>50</v>
      </c>
      <c r="W6" s="248"/>
      <c r="X6" s="249"/>
    </row>
    <row r="7" spans="1:24" ht="13" thickBot="1">
      <c r="A7" s="278"/>
      <c r="B7" s="281"/>
      <c r="C7" s="250" t="s">
        <v>41</v>
      </c>
      <c r="D7" s="251"/>
      <c r="E7" s="252" t="s">
        <v>184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185</v>
      </c>
      <c r="U7" s="252"/>
      <c r="V7" s="252"/>
      <c r="W7" s="252"/>
      <c r="X7" s="254"/>
    </row>
    <row r="8" spans="1:24" ht="5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0">
      <c r="A10" s="277">
        <v>2</v>
      </c>
      <c r="B10" s="279" t="str">
        <f>'Summary of Activities'!B20</f>
        <v>Oct-15-19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 t="s">
        <v>141</v>
      </c>
      <c r="V10" s="246" t="s">
        <v>52</v>
      </c>
      <c r="W10" s="246"/>
      <c r="X10" s="247"/>
    </row>
    <row r="11" spans="1:24" s="7" customFormat="1" ht="13" thickBot="1">
      <c r="A11" s="277"/>
      <c r="B11" s="280"/>
      <c r="C11" s="48">
        <v>1500</v>
      </c>
      <c r="D11" s="49">
        <v>120</v>
      </c>
      <c r="E11" s="50">
        <v>50000</v>
      </c>
      <c r="F11" s="51"/>
      <c r="G11" s="49"/>
      <c r="H11" s="52"/>
      <c r="I11" s="48"/>
      <c r="J11" s="49"/>
      <c r="K11" s="50"/>
      <c r="L11" s="51"/>
      <c r="M11" s="49"/>
      <c r="N11" s="52"/>
      <c r="O11" s="48">
        <v>1000</v>
      </c>
      <c r="P11" s="49">
        <v>120</v>
      </c>
      <c r="Q11" s="50">
        <v>50000</v>
      </c>
      <c r="R11" s="51"/>
      <c r="S11" s="49"/>
      <c r="T11" s="52"/>
      <c r="U11" s="54"/>
      <c r="V11" s="248" t="s">
        <v>50</v>
      </c>
      <c r="W11" s="248"/>
      <c r="X11" s="249"/>
    </row>
    <row r="12" spans="1:24" ht="13" thickBot="1">
      <c r="A12" s="278"/>
      <c r="B12" s="281"/>
      <c r="C12" s="250" t="s">
        <v>41</v>
      </c>
      <c r="D12" s="251"/>
      <c r="E12" s="252" t="s">
        <v>186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 t="s">
        <v>187</v>
      </c>
      <c r="U12" s="252"/>
      <c r="V12" s="252"/>
      <c r="W12" s="252"/>
      <c r="X12" s="254"/>
    </row>
    <row r="13" spans="1:24" ht="5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0">
      <c r="A15" s="277">
        <v>3</v>
      </c>
      <c r="B15" s="279" t="str">
        <f>'Summary of Activities'!B21</f>
        <v>Oct-17-19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 t="s">
        <v>141</v>
      </c>
      <c r="V15" s="246" t="s">
        <v>52</v>
      </c>
      <c r="W15" s="246"/>
      <c r="X15" s="247"/>
    </row>
    <row r="16" spans="1:24" s="7" customFormat="1" ht="13" thickBot="1">
      <c r="A16" s="277"/>
      <c r="B16" s="280"/>
      <c r="C16" s="48">
        <v>150</v>
      </c>
      <c r="D16" s="49">
        <v>36</v>
      </c>
      <c r="E16" s="50">
        <v>5000</v>
      </c>
      <c r="F16" s="51">
        <v>200</v>
      </c>
      <c r="G16" s="49">
        <v>40</v>
      </c>
      <c r="H16" s="52">
        <v>20000</v>
      </c>
      <c r="I16" s="48"/>
      <c r="J16" s="49"/>
      <c r="K16" s="50"/>
      <c r="L16" s="51"/>
      <c r="M16" s="49"/>
      <c r="N16" s="52"/>
      <c r="O16" s="48">
        <v>100</v>
      </c>
      <c r="P16" s="49">
        <v>40</v>
      </c>
      <c r="Q16" s="50">
        <v>35000</v>
      </c>
      <c r="R16" s="51"/>
      <c r="S16" s="49"/>
      <c r="T16" s="52"/>
      <c r="U16" s="54"/>
      <c r="V16" s="248" t="s">
        <v>50</v>
      </c>
      <c r="W16" s="248"/>
      <c r="X16" s="249"/>
    </row>
    <row r="17" spans="1:24" ht="13" thickBot="1">
      <c r="A17" s="278"/>
      <c r="B17" s="281"/>
      <c r="C17" s="250" t="s">
        <v>41</v>
      </c>
      <c r="D17" s="251"/>
      <c r="E17" s="252" t="s">
        <v>188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 t="s">
        <v>189</v>
      </c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0">
      <c r="A20" s="277">
        <v>4</v>
      </c>
      <c r="B20" s="279" t="str">
        <f>'Summary of Activities'!B22</f>
        <v>Oct-17-19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 t="s">
        <v>141</v>
      </c>
      <c r="V20" s="246" t="s">
        <v>52</v>
      </c>
      <c r="W20" s="246"/>
      <c r="X20" s="247"/>
    </row>
    <row r="21" spans="1:24" s="7" customFormat="1" ht="13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>
        <v>350</v>
      </c>
      <c r="P21" s="49">
        <v>30</v>
      </c>
      <c r="Q21" s="50">
        <v>20000</v>
      </c>
      <c r="R21" s="51"/>
      <c r="S21" s="49"/>
      <c r="T21" s="52"/>
      <c r="U21" s="54"/>
      <c r="V21" s="248" t="s">
        <v>50</v>
      </c>
      <c r="W21" s="248"/>
      <c r="X21" s="249"/>
    </row>
    <row r="22" spans="1:24" ht="13" thickBot="1">
      <c r="A22" s="278"/>
      <c r="B22" s="281"/>
      <c r="C22" s="250" t="s">
        <v>41</v>
      </c>
      <c r="D22" s="251"/>
      <c r="E22" s="252" t="s">
        <v>190</v>
      </c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 t="s">
        <v>191</v>
      </c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0">
      <c r="A25" s="277">
        <v>5</v>
      </c>
      <c r="B25" s="279" t="str">
        <f>'Summary of Activities'!B23</f>
        <v>Oct-19-19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 t="s">
        <v>141</v>
      </c>
      <c r="V25" s="246" t="s">
        <v>52</v>
      </c>
      <c r="W25" s="246"/>
      <c r="X25" s="247"/>
    </row>
    <row r="26" spans="1:24" s="7" customFormat="1" ht="13" thickBot="1">
      <c r="A26" s="277"/>
      <c r="B26" s="280"/>
      <c r="C26" s="48"/>
      <c r="D26" s="49"/>
      <c r="E26" s="50"/>
      <c r="F26" s="51">
        <v>50</v>
      </c>
      <c r="G26" s="49">
        <v>12</v>
      </c>
      <c r="H26" s="52">
        <v>5000</v>
      </c>
      <c r="I26" s="48"/>
      <c r="J26" s="49"/>
      <c r="K26" s="50"/>
      <c r="L26" s="51"/>
      <c r="M26" s="49"/>
      <c r="N26" s="52"/>
      <c r="O26" s="48">
        <v>50</v>
      </c>
      <c r="P26" s="49">
        <v>12</v>
      </c>
      <c r="Q26" s="50">
        <v>5000</v>
      </c>
      <c r="R26" s="51"/>
      <c r="S26" s="49"/>
      <c r="T26" s="52"/>
      <c r="U26" s="54"/>
      <c r="V26" s="248" t="s">
        <v>50</v>
      </c>
      <c r="W26" s="248"/>
      <c r="X26" s="249"/>
    </row>
    <row r="27" spans="1:24" ht="13" thickBot="1">
      <c r="A27" s="278"/>
      <c r="B27" s="281"/>
      <c r="C27" s="250" t="s">
        <v>41</v>
      </c>
      <c r="D27" s="251"/>
      <c r="E27" s="252" t="s">
        <v>193</v>
      </c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 t="s">
        <v>192</v>
      </c>
      <c r="U27" s="252"/>
      <c r="V27" s="252"/>
      <c r="W27" s="252"/>
      <c r="X27" s="254"/>
    </row>
    <row r="28" spans="1:24" ht="5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0">
      <c r="A30" s="277">
        <v>6</v>
      </c>
      <c r="B30" s="279" t="str">
        <f>'Summary of Activities'!B24</f>
        <v>Oct-21-19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 t="s">
        <v>141</v>
      </c>
      <c r="V30" s="246" t="s">
        <v>52</v>
      </c>
      <c r="W30" s="246"/>
      <c r="X30" s="247"/>
    </row>
    <row r="31" spans="1:24" s="7" customFormat="1" ht="13" thickBot="1">
      <c r="A31" s="277"/>
      <c r="B31" s="280"/>
      <c r="C31" s="48"/>
      <c r="D31" s="49"/>
      <c r="E31" s="50"/>
      <c r="F31" s="51">
        <v>100</v>
      </c>
      <c r="G31" s="49">
        <v>8</v>
      </c>
      <c r="H31" s="52">
        <v>5000</v>
      </c>
      <c r="I31" s="48"/>
      <c r="J31" s="49"/>
      <c r="K31" s="50"/>
      <c r="L31" s="51"/>
      <c r="M31" s="49"/>
      <c r="N31" s="52"/>
      <c r="O31" s="48">
        <v>100</v>
      </c>
      <c r="P31" s="49">
        <v>8</v>
      </c>
      <c r="Q31" s="50">
        <v>5000</v>
      </c>
      <c r="R31" s="51"/>
      <c r="S31" s="49"/>
      <c r="T31" s="52"/>
      <c r="U31" s="54"/>
      <c r="V31" s="248" t="s">
        <v>50</v>
      </c>
      <c r="W31" s="248"/>
      <c r="X31" s="249"/>
    </row>
    <row r="32" spans="1:24" ht="13" thickBot="1">
      <c r="A32" s="278"/>
      <c r="B32" s="281"/>
      <c r="C32" s="250" t="s">
        <v>41</v>
      </c>
      <c r="D32" s="251"/>
      <c r="E32" s="252" t="s">
        <v>194</v>
      </c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 t="s">
        <v>195</v>
      </c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0">
      <c r="A35" s="277">
        <v>7</v>
      </c>
      <c r="B35" s="279" t="str">
        <f>'Summary of Activities'!B25</f>
        <v>Oct-29-19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 t="s">
        <v>141</v>
      </c>
      <c r="V35" s="246" t="s">
        <v>52</v>
      </c>
      <c r="W35" s="246"/>
      <c r="X35" s="247"/>
    </row>
    <row r="36" spans="1:24" s="7" customFormat="1" ht="13" thickBot="1">
      <c r="A36" s="277"/>
      <c r="B36" s="280"/>
      <c r="C36" s="48"/>
      <c r="D36" s="49"/>
      <c r="E36" s="50"/>
      <c r="F36" s="51">
        <v>100</v>
      </c>
      <c r="G36" s="49">
        <v>5</v>
      </c>
      <c r="H36" s="52">
        <v>1000</v>
      </c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" thickBot="1">
      <c r="A37" s="278"/>
      <c r="B37" s="281"/>
      <c r="C37" s="250" t="s">
        <v>41</v>
      </c>
      <c r="D37" s="251"/>
      <c r="E37" s="252" t="s">
        <v>198</v>
      </c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 t="s">
        <v>196</v>
      </c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0">
      <c r="A40" s="277">
        <v>8</v>
      </c>
      <c r="B40" s="279" t="str">
        <f>'Summary of Activities'!B26</f>
        <v>Oct-31-19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 t="s">
        <v>141</v>
      </c>
      <c r="V40" s="246" t="s">
        <v>52</v>
      </c>
      <c r="W40" s="246"/>
      <c r="X40" s="247"/>
    </row>
    <row r="41" spans="1:24" s="7" customFormat="1" ht="13" thickBot="1">
      <c r="A41" s="277"/>
      <c r="B41" s="280"/>
      <c r="C41" s="48">
        <v>1500</v>
      </c>
      <c r="D41" s="49">
        <v>40</v>
      </c>
      <c r="E41" s="50">
        <v>150000</v>
      </c>
      <c r="F41" s="51">
        <v>1000</v>
      </c>
      <c r="G41" s="49">
        <v>40</v>
      </c>
      <c r="H41" s="52">
        <v>100000</v>
      </c>
      <c r="I41" s="48"/>
      <c r="J41" s="49"/>
      <c r="K41" s="50"/>
      <c r="L41" s="51"/>
      <c r="M41" s="49"/>
      <c r="N41" s="52"/>
      <c r="O41" s="48">
        <v>1500</v>
      </c>
      <c r="P41" s="49">
        <v>40</v>
      </c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" thickBot="1">
      <c r="A42" s="278"/>
      <c r="B42" s="281"/>
      <c r="C42" s="250" t="s">
        <v>41</v>
      </c>
      <c r="D42" s="251"/>
      <c r="E42" s="252" t="s">
        <v>186</v>
      </c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 t="s">
        <v>197</v>
      </c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3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3150</v>
      </c>
      <c r="G47" s="218"/>
      <c r="H47" s="217">
        <f>D6+D11+D16+D21+D26+D31+D36+D41</f>
        <v>196</v>
      </c>
      <c r="I47" s="218"/>
      <c r="J47" s="238">
        <f>E6+E11+E16+E21+E26+E31+E36+E41</f>
        <v>205000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2450</v>
      </c>
      <c r="G48" s="218"/>
      <c r="H48" s="217">
        <f>G6+G11+G16+G21+G26+G31+G36+G41</f>
        <v>145</v>
      </c>
      <c r="I48" s="218"/>
      <c r="J48" s="238">
        <f>H6+H11+H16+H21+H26+H31+H36+H41</f>
        <v>136000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4100</v>
      </c>
      <c r="G51" s="218"/>
      <c r="H51" s="217">
        <f>P6+P11+P16+P21+P26+P31+P36+P41</f>
        <v>290</v>
      </c>
      <c r="I51" s="218"/>
      <c r="J51" s="238">
        <f>Q6+Q11+Q16+Q21+Q26+Q31+Q36+Q41</f>
        <v>120000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>
      <c r="A54" s="232" t="s">
        <v>56</v>
      </c>
      <c r="B54" s="233"/>
      <c r="C54" s="233"/>
      <c r="D54" s="233"/>
      <c r="E54" s="234"/>
      <c r="F54" s="229">
        <f>SUM(F47:G51)</f>
        <v>9700</v>
      </c>
      <c r="G54" s="230"/>
      <c r="H54" s="229">
        <f>SUM(H47:I52)</f>
        <v>631</v>
      </c>
      <c r="I54" s="230"/>
      <c r="J54" s="226">
        <f>SUM(J47:L52)</f>
        <v>461000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150" workbookViewId="0">
      <selection activeCell="G39" sqref="G39:I39"/>
    </sheetView>
  </sheetViews>
  <sheetFormatPr baseColWidth="10" defaultRowHeight="13" x14ac:dyDescent="0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7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2019-09-09T14:09:46Z</cp:lastPrinted>
  <dcterms:created xsi:type="dcterms:W3CDTF">2013-07-03T03:04:40Z</dcterms:created>
  <dcterms:modified xsi:type="dcterms:W3CDTF">2019-11-11T15:05:51Z</dcterms:modified>
</cp:coreProperties>
</file>